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ФО по двум этапам" sheetId="1" r:id="rId1"/>
    <sheet name="1 этап" sheetId="2" r:id="rId2"/>
    <sheet name="2 этап" sheetId="3" r:id="rId3"/>
  </sheets>
  <definedNames>
    <definedName name="_xlnm.Print_Area" localSheetId="1">'1 этап'!$A$1:$M$91</definedName>
    <definedName name="_xlnm.Print_Area" localSheetId="2">'2 этап'!$A$1:$N$160</definedName>
    <definedName name="_xlnm.Print_Area" localSheetId="0">'СФО по двум этапам'!$A$1:$K$36</definedName>
  </definedNames>
  <calcPr fullCalcOnLoad="1"/>
</workbook>
</file>

<file path=xl/sharedStrings.xml><?xml version="1.0" encoding="utf-8"?>
<sst xmlns="http://schemas.openxmlformats.org/spreadsheetml/2006/main" count="684" uniqueCount="418">
  <si>
    <t>Протокол результатов соревнований туристских клубов</t>
  </si>
  <si>
    <t>Сибирского федерального округа по спортивному туризму 2011 года</t>
  </si>
  <si>
    <t>на комбинированных дистанциях «Экстрим-Поход»</t>
  </si>
  <si>
    <t>№№</t>
  </si>
  <si>
    <t>Наименование клуба, секции, объединения и т.п</t>
  </si>
  <si>
    <t>Территория</t>
  </si>
  <si>
    <t>Зачётный состав участников</t>
  </si>
  <si>
    <r>
      <t xml:space="preserve">1 этап   </t>
    </r>
    <r>
      <rPr>
        <b/>
        <sz val="10"/>
        <rFont val="Times New Roman"/>
        <family val="1"/>
      </rPr>
      <t>06-10.05</t>
    </r>
  </si>
  <si>
    <r>
      <t xml:space="preserve">2 этап </t>
    </r>
    <r>
      <rPr>
        <b/>
        <sz val="10"/>
        <rFont val="Times New Roman"/>
        <family val="1"/>
      </rPr>
      <t>09-11.11</t>
    </r>
  </si>
  <si>
    <r>
      <t xml:space="preserve">3 этап </t>
    </r>
    <r>
      <rPr>
        <b/>
        <sz val="10"/>
        <rFont val="Times New Roman"/>
        <family val="1"/>
      </rPr>
      <t>07-09.10</t>
    </r>
  </si>
  <si>
    <r>
      <t xml:space="preserve">4 этап </t>
    </r>
    <r>
      <rPr>
        <b/>
        <sz val="10"/>
        <rFont val="Times New Roman"/>
        <family val="1"/>
      </rPr>
      <t>21-23.10</t>
    </r>
  </si>
  <si>
    <r>
      <t xml:space="preserve">5 этап </t>
    </r>
    <r>
      <rPr>
        <b/>
        <sz val="10"/>
        <rFont val="Times New Roman"/>
        <family val="1"/>
      </rPr>
      <t>28-31.10</t>
    </r>
  </si>
  <si>
    <t>Сумма баллов</t>
  </si>
  <si>
    <t>Место</t>
  </si>
  <si>
    <t>ТСЦ "Панда" т/к "Кедр"</t>
  </si>
  <si>
    <t>Новосибирская область, г. Новосибирск</t>
  </si>
  <si>
    <t>Черемнов М.С. (1), Печникова А.Л. (1), Дмитриенко Д.А. (1), Фатеева В.А. (2), Черепова А.Г. (3), Мазурова В.Е. (3)</t>
  </si>
  <si>
    <t>Октябрьский дом творчества</t>
  </si>
  <si>
    <r>
      <t>Лаврищев А.М. (2)</t>
    </r>
    <r>
      <rPr>
        <sz val="10"/>
        <rFont val="Times New Roman"/>
        <family val="1"/>
      </rPr>
      <t>, Обозный Д.А. (б/р), Бурухина А.И. (б/р), Кашин О.Ю. (3), Попцов Д.А. (2)</t>
    </r>
  </si>
  <si>
    <t>НГПУ т/к "Ювента"</t>
  </si>
  <si>
    <r>
      <t>Подтеребов В.В. (КМС)</t>
    </r>
    <r>
      <rPr>
        <sz val="10"/>
        <rFont val="Times New Roman"/>
        <family val="1"/>
      </rPr>
      <t xml:space="preserve">, Пономарёв С.Ю. (1), </t>
    </r>
    <r>
      <rPr>
        <b/>
        <sz val="10"/>
        <rFont val="Times New Roman"/>
        <family val="1"/>
      </rPr>
      <t>Манин Я.О. (1)</t>
    </r>
    <r>
      <rPr>
        <sz val="10"/>
        <rFont val="Times New Roman"/>
        <family val="1"/>
      </rPr>
      <t>, Лобунько К.А. (КМС), Елфимова Т.М. (2)</t>
    </r>
  </si>
  <si>
    <t>т/к "Алюминь"</t>
  </si>
  <si>
    <r>
      <t>Антонов К.В. (3)</t>
    </r>
    <r>
      <rPr>
        <sz val="10"/>
        <rFont val="Times New Roman"/>
        <family val="1"/>
      </rPr>
      <t>, Орленко К.А. (3), Харитонов И.С. (б/р), Икусов Д.Г. (3),</t>
    </r>
    <r>
      <rPr>
        <b/>
        <sz val="10"/>
        <rFont val="Times New Roman"/>
        <family val="1"/>
      </rPr>
      <t xml:space="preserve"> Громов П.С. (3)</t>
    </r>
    <r>
      <rPr>
        <sz val="10"/>
        <rFont val="Times New Roman"/>
        <family val="1"/>
      </rPr>
      <t>, Чапаев С.Б. (б/р)</t>
    </r>
  </si>
  <si>
    <t>ТСЦ "Панда" Школа Выживания"</t>
  </si>
  <si>
    <r>
      <t>Бекшаев А.С. (б/р)</t>
    </r>
    <r>
      <rPr>
        <sz val="10"/>
        <rFont val="Times New Roman"/>
        <family val="1"/>
      </rPr>
      <t xml:space="preserve">, Крагжда А.А. (б/р), Столяров А.М. (б/р), Григоревская А.В. (б/р), </t>
    </r>
    <r>
      <rPr>
        <b/>
        <sz val="10"/>
        <rFont val="Times New Roman"/>
        <family val="1"/>
      </rPr>
      <t>Пацай Д.В. (2)</t>
    </r>
    <r>
      <rPr>
        <sz val="10"/>
        <rFont val="Times New Roman"/>
        <family val="1"/>
      </rPr>
      <t>, Григорьев А.Е. (2)</t>
    </r>
  </si>
  <si>
    <t xml:space="preserve">т/к "Вертикаль" </t>
  </si>
  <si>
    <t>Нефёдов В.С. (КМС), Колесников Д.О. (2)</t>
  </si>
  <si>
    <t>ТСЦ "Панда" т/к "Кедр" - сгт НГУ</t>
  </si>
  <si>
    <r>
      <t>Бабий Д.П. (КМС)</t>
    </r>
    <r>
      <rPr>
        <sz val="10"/>
        <rFont val="Times New Roman"/>
        <family val="1"/>
      </rPr>
      <t>, Корепанов А.Е. (КМС), Короленко Л.А. (2), Ламакина О.П. (КМС)</t>
    </r>
  </si>
  <si>
    <t>Секция горного туризма НГУ</t>
  </si>
  <si>
    <t>Наставко А.В. (б/р), Жданов А.А. (б/р), Медведев Д.В. (3), Пятницкая А.В. (б/р), Чеблаков П.Б. (б/р)</t>
  </si>
  <si>
    <t>Первомайский район</t>
  </si>
  <si>
    <r>
      <t>Ятыгин Р.А. (2)</t>
    </r>
    <r>
      <rPr>
        <sz val="10"/>
        <rFont val="Times New Roman"/>
        <family val="1"/>
      </rPr>
      <t>, Усольцев А.Б. (б/р), Шелемов В.Г. (б/р), Васильев Н.А. (б/р)</t>
    </r>
  </si>
  <si>
    <t>т/к "Такт" ТУСУР</t>
  </si>
  <si>
    <t>Томская область, г. Томск</t>
  </si>
  <si>
    <r>
      <t>Кузнецов М.С. (3)</t>
    </r>
    <r>
      <rPr>
        <sz val="10"/>
        <rFont val="Times New Roman"/>
        <family val="1"/>
      </rPr>
      <t>, Синкин И.М. (3), Поротников И.А. (б/р), Семёнов П.А. (б/р), Вагина Е.А. (2)</t>
    </r>
  </si>
  <si>
    <t>Советский район</t>
  </si>
  <si>
    <t>Юданов И.В. (2), Маслобоева О.Е. (2), Нечаев С.В. (2)</t>
  </si>
  <si>
    <t>ГДД(Ю) им. Н.К. Крупской</t>
  </si>
  <si>
    <t>Кемеровская область, г. Новокузнецк</t>
  </si>
  <si>
    <r>
      <t>Бутылин И.С. (2)</t>
    </r>
    <r>
      <rPr>
        <sz val="10"/>
        <rFont val="Times New Roman"/>
        <family val="1"/>
      </rPr>
      <t>, Девайкин Ю.Н. (2), Сербинов В.И. (б/р), Моськина М.А. (3)</t>
    </r>
  </si>
  <si>
    <t>НИИЖТ</t>
  </si>
  <si>
    <r>
      <t>Токлович М.К. (1)</t>
    </r>
    <r>
      <rPr>
        <sz val="10"/>
        <rFont val="Times New Roman"/>
        <family val="1"/>
      </rPr>
      <t>, Шестак О.В. (3), Полосаткин С.В. (3), Зырянов В.В. (б/р)</t>
    </r>
  </si>
  <si>
    <t>ТСЦ "Панда" т/к "Кедр" - т/к "Траверс"</t>
  </si>
  <si>
    <r>
      <t>Скрябин Л.Ю. (2)</t>
    </r>
    <r>
      <rPr>
        <sz val="10"/>
        <rFont val="Times New Roman"/>
        <family val="1"/>
      </rPr>
      <t>, Седых А.В. (1), Ликоренко А.В. (3), Орехов Л.Ю. (1), Шенин Д.В. (1)</t>
    </r>
  </si>
  <si>
    <t>НКТ "Салаир"</t>
  </si>
  <si>
    <r>
      <t>Кудряшов А.В. (2)</t>
    </r>
    <r>
      <rPr>
        <sz val="10"/>
        <rFont val="Times New Roman"/>
        <family val="1"/>
      </rPr>
      <t>, Пчельников Д.В. (2), Брагин А.О. (3), Тийс Е.С. (б/р)</t>
    </r>
  </si>
  <si>
    <t>Омский ГУПС</t>
  </si>
  <si>
    <t>Омская область,                  г. Омск</t>
  </si>
  <si>
    <r>
      <t>Тезик Д.А. (2)</t>
    </r>
    <r>
      <rPr>
        <sz val="10"/>
        <rFont val="Times New Roman"/>
        <family val="1"/>
      </rPr>
      <t>, Сырецкий М.В. (1), Сырецкая А.О. (1), Волошинский А.Ю. (1), Бондаренко К.А. (1), Гусев В.С. (1)</t>
    </r>
  </si>
  <si>
    <t>т/к "Янтарь"</t>
  </si>
  <si>
    <t>Томская область,            г. Северск</t>
  </si>
  <si>
    <r>
      <t>Долгополов С.Ю. (3)</t>
    </r>
    <r>
      <rPr>
        <sz val="10"/>
        <rFont val="Times New Roman"/>
        <family val="1"/>
      </rPr>
      <t>, Лаврентьев А.А. (3)</t>
    </r>
  </si>
  <si>
    <t>ТСЦ "Панда" т/к "Кедр"-т/к "Экватор"</t>
  </si>
  <si>
    <r>
      <t>Поляков В.А (б/р)</t>
    </r>
    <r>
      <rPr>
        <sz val="10"/>
        <rFont val="Times New Roman"/>
        <family val="1"/>
      </rPr>
      <t>, Абрамов С.В. (2), Бутусов П.П. (3), Розанов Г.А. (б/р)</t>
    </r>
  </si>
  <si>
    <t>ТСЦ "Панда"</t>
  </si>
  <si>
    <r>
      <t>Панькова О.В. (1)</t>
    </r>
    <r>
      <rPr>
        <sz val="10"/>
        <rFont val="Times New Roman"/>
        <family val="1"/>
      </rPr>
      <t>, Емелина Т.В. (1), Винникова И.К. (КМС)</t>
    </r>
  </si>
  <si>
    <t>т/к "Горизонт"</t>
  </si>
  <si>
    <t>Омская область,              г. Омск</t>
  </si>
  <si>
    <r>
      <t>Синев А.А. (2)</t>
    </r>
    <r>
      <rPr>
        <sz val="10"/>
        <rFont val="Times New Roman"/>
        <family val="1"/>
      </rPr>
      <t>, Гусев А.С. (2), Гусев В.С. (3)</t>
    </r>
  </si>
  <si>
    <t>НГПУ т/к "Арго"</t>
  </si>
  <si>
    <r>
      <t>Золотых С.А. (3)</t>
    </r>
    <r>
      <rPr>
        <sz val="10"/>
        <rFont val="Times New Roman"/>
        <family val="1"/>
      </rPr>
      <t>, Ерина М.В. (3)</t>
    </r>
  </si>
  <si>
    <t>КЭТ "Траверс"</t>
  </si>
  <si>
    <r>
      <t>Колесников С.С. (б/р)</t>
    </r>
    <r>
      <rPr>
        <sz val="10"/>
        <rFont val="Times New Roman"/>
        <family val="1"/>
      </rPr>
      <t>, Максимов А.В. (б/р), Каратаева О.А. (б/р), Каратаева И.А. (б/р)</t>
    </r>
  </si>
  <si>
    <t>т/к "БОБР"</t>
  </si>
  <si>
    <r>
      <t>Чурилов В.С. (1)</t>
    </r>
    <r>
      <rPr>
        <sz val="10"/>
        <rFont val="Times New Roman"/>
        <family val="1"/>
      </rPr>
      <t>, Николаев А.П. (2), Семенюк М.А. (б/р), Брусенцов С.В. (б/р), Лобасов А.С. (КМС), Корниенко Г.С. (3), Плотников Е.М. (3)</t>
    </r>
  </si>
  <si>
    <t>т/к "Вертикаль" - т/к "Перевал"</t>
  </si>
  <si>
    <r>
      <t>Табрисов Г.В. (3)</t>
    </r>
    <r>
      <rPr>
        <sz val="10"/>
        <rFont val="Times New Roman"/>
        <family val="1"/>
      </rPr>
      <t>, Белоусов В.В. (3), Белов А.Е. (б/р), Баранов Л.Н. (б/р), Алпатов К.Е. (б/р)</t>
    </r>
  </si>
  <si>
    <t>МОУ ДОД ДООЦТ "Юность"</t>
  </si>
  <si>
    <t>Новосибирская область, г. Бердск</t>
  </si>
  <si>
    <t>Пергаев А.С. (1), Иванов В.О. (2)</t>
  </si>
  <si>
    <t>Главный судья</t>
  </si>
  <si>
    <t>Жигарев О.Л., ссВк, г. Новосибирск</t>
  </si>
  <si>
    <t>Главный секретарь</t>
  </si>
  <si>
    <t>Артемьева М.А,, сс1к, г. Красноярск</t>
  </si>
  <si>
    <t>Сводный Протокол результатов по спортивному туризму "Весенний марафон-2011"</t>
  </si>
  <si>
    <t>дистанция - комбинированная</t>
  </si>
  <si>
    <t>6-10 мая 2011 г.</t>
  </si>
  <si>
    <t>класс - 5                               ранг - 224,2 балла</t>
  </si>
  <si>
    <t>Алтайский край, Заринский район, ст. Аламбай</t>
  </si>
  <si>
    <t>№</t>
  </si>
  <si>
    <t>МК</t>
  </si>
  <si>
    <t>Организация, территория</t>
  </si>
  <si>
    <t>Состав группы</t>
  </si>
  <si>
    <t>Разряд</t>
  </si>
  <si>
    <t>Квалиф. ранг</t>
  </si>
  <si>
    <t>Т финиша</t>
  </si>
  <si>
    <t>Кол. этапов</t>
  </si>
  <si>
    <t>Первопрох.</t>
  </si>
  <si>
    <t>Этап "Переправа"</t>
  </si>
  <si>
    <t>Итого баллов</t>
  </si>
  <si>
    <t>Прим.</t>
  </si>
  <si>
    <t>1*</t>
  </si>
  <si>
    <t>0-34-11</t>
  </si>
  <si>
    <t>Черемнов М.С.</t>
  </si>
  <si>
    <t>г. Новосибирск</t>
  </si>
  <si>
    <t>Печникова А.Л.</t>
  </si>
  <si>
    <t>Новосибирская область</t>
  </si>
  <si>
    <t>Дмитриенко Д.А.</t>
  </si>
  <si>
    <t>Фатеева В.А.</t>
  </si>
  <si>
    <t>2*</t>
  </si>
  <si>
    <t>0-39-11</t>
  </si>
  <si>
    <t xml:space="preserve">ТСЦ "Панда" </t>
  </si>
  <si>
    <t>Бабий Д.П.</t>
  </si>
  <si>
    <t>КМС</t>
  </si>
  <si>
    <t>т/к "Кедр" - НГУ</t>
  </si>
  <si>
    <t>Корепанов А.Е.</t>
  </si>
  <si>
    <t>Короленко Л.А.</t>
  </si>
  <si>
    <t>Ламакина О.П.</t>
  </si>
  <si>
    <t>0-35-11</t>
  </si>
  <si>
    <t>Подтеребов В.В.</t>
  </si>
  <si>
    <t>Пономарёв С.Ю.</t>
  </si>
  <si>
    <t>Манин Я.О.</t>
  </si>
  <si>
    <t>Лобунько К.А.</t>
  </si>
  <si>
    <t>0-28-11</t>
  </si>
  <si>
    <t>Антонов К.В.</t>
  </si>
  <si>
    <t>Орленко К.А.</t>
  </si>
  <si>
    <t>Харитонов И.С.</t>
  </si>
  <si>
    <t>б/р</t>
  </si>
  <si>
    <t>ИкусовД.Г.</t>
  </si>
  <si>
    <t>Громов П.С.</t>
  </si>
  <si>
    <t>03-12-11</t>
  </si>
  <si>
    <t>Медведков И.А.</t>
  </si>
  <si>
    <t>Лисецкий А.Ю.</t>
  </si>
  <si>
    <t>Панкина А.И.</t>
  </si>
  <si>
    <t>Храпов Д.А.</t>
  </si>
  <si>
    <t>0-33-11</t>
  </si>
  <si>
    <t>Юзич О.В.</t>
  </si>
  <si>
    <t>Прозоров П.А.</t>
  </si>
  <si>
    <t>Эбель У.В.</t>
  </si>
  <si>
    <t>Шалыгин А.С.</t>
  </si>
  <si>
    <t>0-17-11</t>
  </si>
  <si>
    <t>Кузнецов М.С.</t>
  </si>
  <si>
    <t>г. Томск</t>
  </si>
  <si>
    <t>Синкин И.М.</t>
  </si>
  <si>
    <t>Томская область</t>
  </si>
  <si>
    <t>Поротников И.А.</t>
  </si>
  <si>
    <t>Семёнов П.А.</t>
  </si>
  <si>
    <t>Вагина Е.А.</t>
  </si>
  <si>
    <t>03-13-11</t>
  </si>
  <si>
    <t>Лаптев А.В.</t>
  </si>
  <si>
    <t>на финише - 4 уч.</t>
  </si>
  <si>
    <t>Есина О.В.</t>
  </si>
  <si>
    <t>Белоусов А.А.</t>
  </si>
  <si>
    <t>Седых А.В.</t>
  </si>
  <si>
    <t>Чупрынин Г.В.</t>
  </si>
  <si>
    <t>03-10-11</t>
  </si>
  <si>
    <t>Назаров Е.А.</t>
  </si>
  <si>
    <t>Черепова А.Г.</t>
  </si>
  <si>
    <t>Мазурова В.Е.</t>
  </si>
  <si>
    <t>Ильенко А.И.</t>
  </si>
  <si>
    <t>10*</t>
  </si>
  <si>
    <t>0-19-11</t>
  </si>
  <si>
    <t>ГДД(Ю)Т</t>
  </si>
  <si>
    <t>Бутылин И.С.</t>
  </si>
  <si>
    <t>им. Н.К. Крупской</t>
  </si>
  <si>
    <t>Девайкин Ю.Н.</t>
  </si>
  <si>
    <t>г. Новокузнецк</t>
  </si>
  <si>
    <t>Сербинов В.И.</t>
  </si>
  <si>
    <t>Кемеровская область</t>
  </si>
  <si>
    <t>Моськина М.А.</t>
  </si>
  <si>
    <t>11*</t>
  </si>
  <si>
    <t>0-20-11</t>
  </si>
  <si>
    <t>Петров Е.А.</t>
  </si>
  <si>
    <t>Волков Г.В.</t>
  </si>
  <si>
    <t>Карлушина А.Б.</t>
  </si>
  <si>
    <t>Пашкова О.С.</t>
  </si>
  <si>
    <t>Шатохина Е.В.</t>
  </si>
  <si>
    <t>Сафронова А.Н.</t>
  </si>
  <si>
    <t>Березина Т.Н.</t>
  </si>
  <si>
    <t>0-27-11</t>
  </si>
  <si>
    <t>Октябрьский дом</t>
  </si>
  <si>
    <t>Лаврищев А.М.</t>
  </si>
  <si>
    <t>творчества</t>
  </si>
  <si>
    <t>Обозный Д.А.</t>
  </si>
  <si>
    <t>Бурухина А.И.</t>
  </si>
  <si>
    <t>Кашин О.Ю.</t>
  </si>
  <si>
    <t>0-22-11</t>
  </si>
  <si>
    <t>Емелин Д.В.</t>
  </si>
  <si>
    <t>Попова Е.А.</t>
  </si>
  <si>
    <t>Никифорова Н.В.</t>
  </si>
  <si>
    <t>Гимадудинов В.Р.</t>
  </si>
  <si>
    <t>14*</t>
  </si>
  <si>
    <t>03-09-11</t>
  </si>
  <si>
    <t>Панькова О.В.</t>
  </si>
  <si>
    <t>Винникова И.К.</t>
  </si>
  <si>
    <t>Емелина Т.В.</t>
  </si>
  <si>
    <t>Иванова А.В.</t>
  </si>
  <si>
    <t>15*</t>
  </si>
  <si>
    <t>0-36-11</t>
  </si>
  <si>
    <t>Скрябин Л.Ю.</t>
  </si>
  <si>
    <t>Этапы 44,46,</t>
  </si>
  <si>
    <t>т/к "Кедр" - т/к "Траверс"</t>
  </si>
  <si>
    <t>37,38,39,</t>
  </si>
  <si>
    <t>Ликоренко А.В.</t>
  </si>
  <si>
    <t xml:space="preserve">40,6,9,10,11, </t>
  </si>
  <si>
    <t>Орехов Л.Ю.</t>
  </si>
  <si>
    <t>финиш - 2 уч.</t>
  </si>
  <si>
    <t>Шенин Д.В.</t>
  </si>
  <si>
    <t>0-37-11</t>
  </si>
  <si>
    <t>Бекшаев А.С.</t>
  </si>
  <si>
    <t xml:space="preserve"> Школа Выживания</t>
  </si>
  <si>
    <t>Крагжда А.А.</t>
  </si>
  <si>
    <t>Столяров А.М.</t>
  </si>
  <si>
    <t>Григоревская А.В.</t>
  </si>
  <si>
    <t>17*</t>
  </si>
  <si>
    <t>03-11-11</t>
  </si>
  <si>
    <t>Кабанова Н.Г.</t>
  </si>
  <si>
    <t>25 этап - 3 уч.</t>
  </si>
  <si>
    <t>Благовещенский В.Н.</t>
  </si>
  <si>
    <t>Фока П.Р.</t>
  </si>
  <si>
    <t>Сушкова Е.В.</t>
  </si>
  <si>
    <t>0-38-11</t>
  </si>
  <si>
    <t>ОмГУПС</t>
  </si>
  <si>
    <t>Тезик Д.А.</t>
  </si>
  <si>
    <t>г. Омск</t>
  </si>
  <si>
    <t>Сырецкий М.В.</t>
  </si>
  <si>
    <t>Омская область</t>
  </si>
  <si>
    <t>Сырецкая А.О.</t>
  </si>
  <si>
    <t>Волошинский А.Ю.</t>
  </si>
  <si>
    <t>Бондаренко К.А.</t>
  </si>
  <si>
    <t>Гусев В.С.</t>
  </si>
  <si>
    <t>* - с компасом</t>
  </si>
  <si>
    <t>Добарина И.А., ссВк, г. Новосибирск</t>
  </si>
  <si>
    <t>Протокол результатов</t>
  </si>
  <si>
    <t>открытого чемпионата г. Новосибирска по спортивному туризму "Осенний марафон - 2011"</t>
  </si>
  <si>
    <t>Тогучинский и Искитимский районы</t>
  </si>
  <si>
    <t>9 - 11 сентября 2011 г.</t>
  </si>
  <si>
    <t>Класс - 3; Квал. ранг -  166,0 балла; 1 разряд - 111%, 2 разряд - 129%, 3 разряд - 162%</t>
  </si>
  <si>
    <t xml:space="preserve"> Новосибирской области</t>
  </si>
  <si>
    <t>Организация</t>
  </si>
  <si>
    <t>Состав</t>
  </si>
  <si>
    <t>Ранг</t>
  </si>
  <si>
    <t>Баллы</t>
  </si>
  <si>
    <t>% от результата победителя</t>
  </si>
  <si>
    <t>Место в зачёт СФО</t>
  </si>
  <si>
    <t>0-160-11</t>
  </si>
  <si>
    <t>Октябрьский район</t>
  </si>
  <si>
    <t>Нефёдов В.С.</t>
  </si>
  <si>
    <t>Колесников Д.О.</t>
  </si>
  <si>
    <t>0-145-11</t>
  </si>
  <si>
    <t>сгт НГУ</t>
  </si>
  <si>
    <t>Наставко А.В.</t>
  </si>
  <si>
    <t>Жданов А.А.</t>
  </si>
  <si>
    <t>Медведев Д.В.</t>
  </si>
  <si>
    <t>Пятницкая А.В.</t>
  </si>
  <si>
    <t>Чеблаков П.Б.</t>
  </si>
  <si>
    <t>0-171-11</t>
  </si>
  <si>
    <t>Шевелев Г.Ю.</t>
  </si>
  <si>
    <t>Александров И.А.</t>
  </si>
  <si>
    <t>0-141-11</t>
  </si>
  <si>
    <t>Ятыгин Р.А.</t>
  </si>
  <si>
    <t>Усольцев А.Б.</t>
  </si>
  <si>
    <t>Шелемов В.Г.</t>
  </si>
  <si>
    <t>Васильев Н.А.</t>
  </si>
  <si>
    <t>0-164-11</t>
  </si>
  <si>
    <t>Октябрьский дом творчества "ОТД"</t>
  </si>
  <si>
    <t>Попцов Д.А.</t>
  </si>
  <si>
    <t>0-143-11</t>
  </si>
  <si>
    <t>Юданов И.В.</t>
  </si>
  <si>
    <t>Нечаев С.В.</t>
  </si>
  <si>
    <t>Маслобоева О.Е.</t>
  </si>
  <si>
    <t>0-163-11</t>
  </si>
  <si>
    <t>Заельцовский район</t>
  </si>
  <si>
    <t>Токлович М.К.</t>
  </si>
  <si>
    <t>Шестак О.В.</t>
  </si>
  <si>
    <t>Полосаткин С.В.</t>
  </si>
  <si>
    <t>Зырянов В.В.</t>
  </si>
  <si>
    <t>03-18-11</t>
  </si>
  <si>
    <t>Ленинский район</t>
  </si>
  <si>
    <t>03-23-11</t>
  </si>
  <si>
    <t>Першина В.В.</t>
  </si>
  <si>
    <t>0-165-11</t>
  </si>
  <si>
    <t>Кудряшов А.В.</t>
  </si>
  <si>
    <t>Пчельников Д.В.</t>
  </si>
  <si>
    <t>Брагин А.О.</t>
  </si>
  <si>
    <t>Тийс Е.С.</t>
  </si>
  <si>
    <t>03-20-11</t>
  </si>
  <si>
    <t>0-167-11</t>
  </si>
  <si>
    <t xml:space="preserve">НГПУ т/к "Ювента" </t>
  </si>
  <si>
    <t>Пономарев С.Ю.</t>
  </si>
  <si>
    <t>Елфимова Т.М.</t>
  </si>
  <si>
    <t>0-168-11</t>
  </si>
  <si>
    <t>Ливенец А.А.</t>
  </si>
  <si>
    <t>Палесский Ф.С.</t>
  </si>
  <si>
    <t>Дерюга А.Ю.</t>
  </si>
  <si>
    <t>0-156-11</t>
  </si>
  <si>
    <t>Чапаев С.Б.</t>
  </si>
  <si>
    <t>03-17-11</t>
  </si>
  <si>
    <t>Ганжа А.Н.</t>
  </si>
  <si>
    <t>Нурлатова О.А.</t>
  </si>
  <si>
    <t>Кольб Ф.Н.</t>
  </si>
  <si>
    <t>Шибельгут Д.А.</t>
  </si>
  <si>
    <t>03-28-11</t>
  </si>
  <si>
    <t>Томская область,              г. Северск (т/к "Янтарь")</t>
  </si>
  <si>
    <t>Долгополов С.Ю.</t>
  </si>
  <si>
    <t>Лаврентьев А.А.</t>
  </si>
  <si>
    <t>0-162-11</t>
  </si>
  <si>
    <t>т/к "Вертикаль"</t>
  </si>
  <si>
    <t>Остроушенко М.М.</t>
  </si>
  <si>
    <t>Невзорова Е.Б.</t>
  </si>
  <si>
    <t>Перковский М.Л.</t>
  </si>
  <si>
    <t>0-169-11</t>
  </si>
  <si>
    <t>Борисов А.А.</t>
  </si>
  <si>
    <t>Немова Е.Ф.</t>
  </si>
  <si>
    <t>Крачков П.А.</t>
  </si>
  <si>
    <t>Козюлин М.В.</t>
  </si>
  <si>
    <t>03-27-11</t>
  </si>
  <si>
    <t>Поляков В.</t>
  </si>
  <si>
    <t>Абрамов С.В.</t>
  </si>
  <si>
    <t>Бутусов П.П.</t>
  </si>
  <si>
    <t>Розанов Г.А.</t>
  </si>
  <si>
    <t>03-19-11</t>
  </si>
  <si>
    <t>0-172-11</t>
  </si>
  <si>
    <t>г. Омск, т/к "Горизонт"</t>
  </si>
  <si>
    <t>Синев А.А.</t>
  </si>
  <si>
    <t>Гусев А.С.</t>
  </si>
  <si>
    <t>03-26-11</t>
  </si>
  <si>
    <t>Юзич А.В.</t>
  </si>
  <si>
    <t>03-25-11</t>
  </si>
  <si>
    <t>Рябцев Ю.В.</t>
  </si>
  <si>
    <t>Скуридина Е.Г.</t>
  </si>
  <si>
    <t>Першин П.В.</t>
  </si>
  <si>
    <t>Наумов А.В.</t>
  </si>
  <si>
    <t>Дрогунова А.В.</t>
  </si>
  <si>
    <t>0-174-11</t>
  </si>
  <si>
    <t>Парыгина О.В.</t>
  </si>
  <si>
    <t>Андреев Д.</t>
  </si>
  <si>
    <t>0-155-11</t>
  </si>
  <si>
    <t>Кудашов И.Г.</t>
  </si>
  <si>
    <t>Бедепло Д.В.</t>
  </si>
  <si>
    <t>Карганович М.Н.</t>
  </si>
  <si>
    <t>Гаськов В.Ю.</t>
  </si>
  <si>
    <t>0-151-11</t>
  </si>
  <si>
    <t>Сорокин М.А.</t>
  </si>
  <si>
    <t>Романченко С.М.</t>
  </si>
  <si>
    <t>Полуновский В.В.</t>
  </si>
  <si>
    <t>Лабужский В.В.</t>
  </si>
  <si>
    <t>0-146-11</t>
  </si>
  <si>
    <t>Латкин А.И.</t>
  </si>
  <si>
    <t>Латкин И.Е.</t>
  </si>
  <si>
    <t>Мигов Д.А.</t>
  </si>
  <si>
    <t>Сабельфельд Ф.К.</t>
  </si>
  <si>
    <t>Трубицын Д.А.</t>
  </si>
  <si>
    <t>0-173-11</t>
  </si>
  <si>
    <t>Ворм Ю.В.</t>
  </si>
  <si>
    <t>Акуленко А.С.</t>
  </si>
  <si>
    <t>Глазырин А.А.</t>
  </si>
  <si>
    <t>03-21-11</t>
  </si>
  <si>
    <t>ТСЦ "Панда"                 "Школа выживания"</t>
  </si>
  <si>
    <t>Пацай Д.В.</t>
  </si>
  <si>
    <t>Григорьев А.Е.</t>
  </si>
  <si>
    <t>0-152-11</t>
  </si>
  <si>
    <t>Золотых С.А.</t>
  </si>
  <si>
    <t>Ерина М.В.</t>
  </si>
  <si>
    <t>0-147-11</t>
  </si>
  <si>
    <t>Харитонова Н.А.</t>
  </si>
  <si>
    <t>Болдырева А.С.</t>
  </si>
  <si>
    <t>Ефремов О.А.</t>
  </si>
  <si>
    <t>Подкаминер С.Ю.</t>
  </si>
  <si>
    <t>0-149-11</t>
  </si>
  <si>
    <t>Колесников С.С.</t>
  </si>
  <si>
    <t>Максимов А.В.</t>
  </si>
  <si>
    <t>Каратаева О.А.</t>
  </si>
  <si>
    <t>Каратаева И.А.</t>
  </si>
  <si>
    <t>0-153-11</t>
  </si>
  <si>
    <t>Разуваев Г.П.</t>
  </si>
  <si>
    <t>Шарапов С.Т.</t>
  </si>
  <si>
    <t>Пеньков О.</t>
  </si>
  <si>
    <t>Папина А.В.</t>
  </si>
  <si>
    <t>0-148-11</t>
  </si>
  <si>
    <t>Смутнев А.В.</t>
  </si>
  <si>
    <t>Шкуро А.В.</t>
  </si>
  <si>
    <t>Груздев И.С.</t>
  </si>
  <si>
    <t>Абашева К.А.</t>
  </si>
  <si>
    <t>Лапин В.В.</t>
  </si>
  <si>
    <t>Руденко В.В.</t>
  </si>
  <si>
    <t>Подойников Л.А.</t>
  </si>
  <si>
    <t>Синицын С.В.</t>
  </si>
  <si>
    <t>Жебит К.В.</t>
  </si>
  <si>
    <t>0-161-11</t>
  </si>
  <si>
    <t>Центральный район</t>
  </si>
  <si>
    <t>Чурилов В.С.</t>
  </si>
  <si>
    <t>Николаев А.П.</t>
  </si>
  <si>
    <t>Семенюк М.А.</t>
  </si>
  <si>
    <t>Брусенцов С.В.</t>
  </si>
  <si>
    <t>Лобасов А.С.</t>
  </si>
  <si>
    <t>Корниенко Г.С.</t>
  </si>
  <si>
    <t>Плотников Е.М.</t>
  </si>
  <si>
    <t>03-22-11</t>
  </si>
  <si>
    <t xml:space="preserve">Школа выживания ТСЦ "Панда" </t>
  </si>
  <si>
    <t>Половников Н.Г.</t>
  </si>
  <si>
    <t>Григорьев И.Е.</t>
  </si>
  <si>
    <t>0-157-11</t>
  </si>
  <si>
    <t>Табрисов Г.В.</t>
  </si>
  <si>
    <t>Белоусов В.В.</t>
  </si>
  <si>
    <t>Белов А.Е.</t>
  </si>
  <si>
    <t>Баранов Л.Н.</t>
  </si>
  <si>
    <t>Алпатов К.Е.</t>
  </si>
  <si>
    <t>0-159-11</t>
  </si>
  <si>
    <t>ТСЦ "Панда"        т/к "Кедр"</t>
  </si>
  <si>
    <t>Албатовская И.В.</t>
  </si>
  <si>
    <t>Головина Е.С.</t>
  </si>
  <si>
    <t>Лопухин А.А.</t>
  </si>
  <si>
    <t>Солдатенко А.В.</t>
  </si>
  <si>
    <t>0-142-11</t>
  </si>
  <si>
    <t>Кузнецов А.Ю.</t>
  </si>
  <si>
    <t>Русских С.В.</t>
  </si>
  <si>
    <t>Гончаров П.Ю.</t>
  </si>
  <si>
    <t>0-150-11</t>
  </si>
  <si>
    <t>0-158-11</t>
  </si>
  <si>
    <t>г. Бердск</t>
  </si>
  <si>
    <t>Пергаев А.С.</t>
  </si>
  <si>
    <t>нет фин.</t>
  </si>
  <si>
    <t>Иванов В.О.</t>
  </si>
  <si>
    <t>0-170-11</t>
  </si>
  <si>
    <t>Землянский И.М.</t>
  </si>
  <si>
    <t>Сенченко Е.С.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</si>
</sst>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h:mm"/>
    <numFmt numFmtId="166" formatCode="0.0%"/>
    <numFmt numFmtId="167" formatCode="h:mm:ss;@"/>
    <numFmt numFmtId="168" formatCode="h:mm;@"/>
    <numFmt numFmtId="169" formatCode="hh:mm:ss"/>
  </numFmts>
  <fonts count="2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7" xfId="0" applyFont="1" applyBorder="1" applyAlignment="1">
      <alignment/>
    </xf>
    <xf numFmtId="0" fontId="3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left" vertical="center"/>
    </xf>
    <xf numFmtId="0" fontId="19" fillId="0" borderId="26" xfId="0" applyFont="1" applyBorder="1" applyAlignment="1">
      <alignment horizontal="center"/>
    </xf>
    <xf numFmtId="0" fontId="20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30" xfId="0" applyFont="1" applyBorder="1" applyAlignment="1">
      <alignment horizontal="left" vertical="center"/>
    </xf>
    <xf numFmtId="0" fontId="19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2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7" fontId="11" fillId="0" borderId="28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4" fontId="11" fillId="0" borderId="38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47" fontId="1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7" fontId="11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164" fontId="19" fillId="0" borderId="4" xfId="0" applyNumberFormat="1" applyFont="1" applyBorder="1" applyAlignment="1">
      <alignment horizontal="center" vertical="center"/>
    </xf>
    <xf numFmtId="19" fontId="19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 wrapText="1"/>
    </xf>
    <xf numFmtId="164" fontId="19" fillId="0" borderId="27" xfId="0" applyNumberFormat="1" applyFont="1" applyBorder="1" applyAlignment="1">
      <alignment horizontal="center" vertical="center"/>
    </xf>
    <xf numFmtId="167" fontId="19" fillId="0" borderId="27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horizontal="center" vertical="center"/>
    </xf>
    <xf numFmtId="10" fontId="19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0" fontId="19" fillId="0" borderId="27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169" fontId="19" fillId="0" borderId="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 vertical="center"/>
    </xf>
    <xf numFmtId="166" fontId="6" fillId="0" borderId="45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center" vertical="center"/>
    </xf>
    <xf numFmtId="167" fontId="19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19" fillId="0" borderId="45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D13" sqref="D13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25.00390625" style="1" customWidth="1"/>
    <col min="4" max="4" width="35.875" style="1" customWidth="1"/>
    <col min="5" max="5" width="9.375" style="1" customWidth="1"/>
    <col min="6" max="16384" width="9.125" style="1" customWidth="1"/>
  </cols>
  <sheetData>
    <row r="1" spans="2:10" ht="18.75">
      <c r="B1" s="145" t="s">
        <v>0</v>
      </c>
      <c r="C1" s="145"/>
      <c r="D1" s="145"/>
      <c r="E1" s="145"/>
      <c r="F1" s="145"/>
      <c r="G1" s="145"/>
      <c r="H1" s="145"/>
      <c r="I1" s="145"/>
      <c r="J1" s="145"/>
    </row>
    <row r="2" spans="2:10" ht="18.75">
      <c r="B2" s="145" t="s">
        <v>1</v>
      </c>
      <c r="C2" s="145"/>
      <c r="D2" s="145"/>
      <c r="E2" s="145"/>
      <c r="F2" s="145"/>
      <c r="G2" s="145"/>
      <c r="H2" s="145"/>
      <c r="I2" s="145"/>
      <c r="J2" s="145"/>
    </row>
    <row r="3" spans="2:10" ht="18.75">
      <c r="B3" s="146" t="s">
        <v>2</v>
      </c>
      <c r="C3" s="146"/>
      <c r="D3" s="146"/>
      <c r="E3" s="146"/>
      <c r="F3" s="146"/>
      <c r="G3" s="146"/>
      <c r="H3" s="146"/>
      <c r="I3" s="146"/>
      <c r="J3" s="146"/>
    </row>
    <row r="4" spans="1:11" ht="31.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</row>
    <row r="5" spans="1:11" ht="38.25">
      <c r="A5" s="3">
        <v>1</v>
      </c>
      <c r="B5" s="4" t="s">
        <v>14</v>
      </c>
      <c r="C5" s="5" t="s">
        <v>15</v>
      </c>
      <c r="D5" s="6" t="s">
        <v>16</v>
      </c>
      <c r="E5" s="7">
        <v>1</v>
      </c>
      <c r="F5" s="8">
        <v>7</v>
      </c>
      <c r="G5" s="8"/>
      <c r="H5" s="8"/>
      <c r="I5" s="8"/>
      <c r="J5" s="8">
        <f aca="true" t="shared" si="0" ref="J5:J19">E5+F5+G5+H5+I5</f>
        <v>8</v>
      </c>
      <c r="K5" s="8"/>
    </row>
    <row r="6" spans="1:11" ht="38.25">
      <c r="A6" s="3">
        <v>2</v>
      </c>
      <c r="B6" s="4" t="s">
        <v>17</v>
      </c>
      <c r="C6" s="5" t="s">
        <v>15</v>
      </c>
      <c r="D6" s="9" t="s">
        <v>18</v>
      </c>
      <c r="E6" s="8">
        <v>7</v>
      </c>
      <c r="F6" s="8">
        <v>4</v>
      </c>
      <c r="G6" s="8"/>
      <c r="H6" s="8"/>
      <c r="I6" s="8"/>
      <c r="J6" s="8">
        <f t="shared" si="0"/>
        <v>11</v>
      </c>
      <c r="K6" s="8"/>
    </row>
    <row r="7" spans="1:11" ht="38.25">
      <c r="A7" s="3">
        <v>3</v>
      </c>
      <c r="B7" s="4" t="s">
        <v>19</v>
      </c>
      <c r="C7" s="5" t="s">
        <v>15</v>
      </c>
      <c r="D7" s="9" t="s">
        <v>20</v>
      </c>
      <c r="E7" s="7">
        <v>3</v>
      </c>
      <c r="F7" s="8">
        <v>9</v>
      </c>
      <c r="G7" s="8"/>
      <c r="H7" s="8"/>
      <c r="I7" s="8"/>
      <c r="J7" s="8">
        <f t="shared" si="0"/>
        <v>12</v>
      </c>
      <c r="K7" s="8"/>
    </row>
    <row r="8" spans="1:11" ht="38.25">
      <c r="A8" s="3">
        <v>4</v>
      </c>
      <c r="B8" s="4" t="s">
        <v>21</v>
      </c>
      <c r="C8" s="5" t="s">
        <v>15</v>
      </c>
      <c r="D8" s="9" t="s">
        <v>22</v>
      </c>
      <c r="E8" s="8">
        <v>4</v>
      </c>
      <c r="F8" s="8">
        <v>10</v>
      </c>
      <c r="G8" s="8"/>
      <c r="H8" s="8"/>
      <c r="I8" s="8"/>
      <c r="J8" s="8">
        <f t="shared" si="0"/>
        <v>14</v>
      </c>
      <c r="K8" s="8"/>
    </row>
    <row r="9" spans="1:11" ht="38.25">
      <c r="A9" s="3">
        <v>5</v>
      </c>
      <c r="B9" s="4" t="s">
        <v>23</v>
      </c>
      <c r="C9" s="5" t="s">
        <v>15</v>
      </c>
      <c r="D9" s="9" t="s">
        <v>24</v>
      </c>
      <c r="E9" s="8">
        <v>9</v>
      </c>
      <c r="F9" s="8">
        <v>15</v>
      </c>
      <c r="G9" s="8"/>
      <c r="H9" s="8"/>
      <c r="I9" s="8"/>
      <c r="J9" s="8">
        <f t="shared" si="0"/>
        <v>24</v>
      </c>
      <c r="K9" s="8"/>
    </row>
    <row r="10" spans="1:11" ht="31.5">
      <c r="A10" s="3">
        <v>6</v>
      </c>
      <c r="B10" s="4" t="s">
        <v>25</v>
      </c>
      <c r="C10" s="5" t="s">
        <v>15</v>
      </c>
      <c r="D10" s="6" t="s">
        <v>26</v>
      </c>
      <c r="E10" s="8"/>
      <c r="F10" s="7">
        <v>1</v>
      </c>
      <c r="G10" s="8"/>
      <c r="H10" s="8"/>
      <c r="I10" s="8"/>
      <c r="J10" s="8">
        <f t="shared" si="0"/>
        <v>1</v>
      </c>
      <c r="K10" s="8"/>
    </row>
    <row r="11" spans="1:11" ht="31.5">
      <c r="A11" s="3">
        <v>7</v>
      </c>
      <c r="B11" s="4" t="s">
        <v>27</v>
      </c>
      <c r="C11" s="5" t="s">
        <v>15</v>
      </c>
      <c r="D11" s="9" t="s">
        <v>28</v>
      </c>
      <c r="E11" s="7">
        <v>2</v>
      </c>
      <c r="F11" s="8"/>
      <c r="G11" s="8"/>
      <c r="H11" s="8"/>
      <c r="I11" s="8"/>
      <c r="J11" s="8">
        <f t="shared" si="0"/>
        <v>2</v>
      </c>
      <c r="K11" s="8"/>
    </row>
    <row r="12" spans="1:11" ht="38.25">
      <c r="A12" s="3">
        <v>8</v>
      </c>
      <c r="B12" s="4" t="s">
        <v>29</v>
      </c>
      <c r="C12" s="5" t="s">
        <v>15</v>
      </c>
      <c r="D12" s="6" t="s">
        <v>30</v>
      </c>
      <c r="E12" s="8"/>
      <c r="F12" s="7">
        <v>2</v>
      </c>
      <c r="G12" s="8"/>
      <c r="H12" s="8"/>
      <c r="I12" s="8"/>
      <c r="J12" s="8">
        <f t="shared" si="0"/>
        <v>2</v>
      </c>
      <c r="K12" s="8"/>
    </row>
    <row r="13" spans="1:11" ht="31.5">
      <c r="A13" s="3">
        <v>9</v>
      </c>
      <c r="B13" s="4" t="s">
        <v>31</v>
      </c>
      <c r="C13" s="5" t="s">
        <v>15</v>
      </c>
      <c r="D13" s="9" t="s">
        <v>32</v>
      </c>
      <c r="E13" s="8"/>
      <c r="F13" s="7">
        <v>3</v>
      </c>
      <c r="G13" s="8"/>
      <c r="H13" s="8"/>
      <c r="I13" s="8"/>
      <c r="J13" s="8">
        <f t="shared" si="0"/>
        <v>3</v>
      </c>
      <c r="K13" s="8"/>
    </row>
    <row r="14" spans="1:11" ht="38.25">
      <c r="A14" s="3">
        <v>10</v>
      </c>
      <c r="B14" s="4" t="s">
        <v>33</v>
      </c>
      <c r="C14" s="5" t="s">
        <v>34</v>
      </c>
      <c r="D14" s="9" t="s">
        <v>35</v>
      </c>
      <c r="E14" s="8">
        <v>5</v>
      </c>
      <c r="F14" s="8"/>
      <c r="G14" s="8"/>
      <c r="H14" s="8"/>
      <c r="I14" s="8"/>
      <c r="J14" s="8">
        <f t="shared" si="0"/>
        <v>5</v>
      </c>
      <c r="K14" s="8"/>
    </row>
    <row r="15" spans="1:11" ht="31.5">
      <c r="A15" s="3">
        <v>11</v>
      </c>
      <c r="B15" s="4" t="s">
        <v>36</v>
      </c>
      <c r="C15" s="5" t="s">
        <v>15</v>
      </c>
      <c r="D15" s="6" t="s">
        <v>37</v>
      </c>
      <c r="E15" s="8"/>
      <c r="F15" s="8">
        <v>5</v>
      </c>
      <c r="G15" s="8"/>
      <c r="H15" s="8"/>
      <c r="I15" s="8"/>
      <c r="J15" s="8">
        <f t="shared" si="0"/>
        <v>5</v>
      </c>
      <c r="K15" s="8"/>
    </row>
    <row r="16" spans="1:11" ht="31.5">
      <c r="A16" s="3">
        <v>12</v>
      </c>
      <c r="B16" s="4" t="s">
        <v>38</v>
      </c>
      <c r="C16" s="5" t="s">
        <v>39</v>
      </c>
      <c r="D16" s="9" t="s">
        <v>40</v>
      </c>
      <c r="E16" s="8">
        <v>6</v>
      </c>
      <c r="F16" s="8"/>
      <c r="G16" s="8"/>
      <c r="H16" s="8"/>
      <c r="I16" s="8"/>
      <c r="J16" s="8">
        <f t="shared" si="0"/>
        <v>6</v>
      </c>
      <c r="K16" s="8"/>
    </row>
    <row r="17" spans="1:11" ht="31.5">
      <c r="A17" s="3">
        <v>13</v>
      </c>
      <c r="B17" s="4" t="s">
        <v>41</v>
      </c>
      <c r="C17" s="5" t="s">
        <v>15</v>
      </c>
      <c r="D17" s="9" t="s">
        <v>42</v>
      </c>
      <c r="E17" s="8"/>
      <c r="F17" s="8">
        <v>6</v>
      </c>
      <c r="G17" s="8"/>
      <c r="H17" s="8"/>
      <c r="I17" s="8"/>
      <c r="J17" s="8">
        <f t="shared" si="0"/>
        <v>6</v>
      </c>
      <c r="K17" s="8"/>
    </row>
    <row r="18" spans="1:11" ht="38.25">
      <c r="A18" s="3">
        <v>14</v>
      </c>
      <c r="B18" s="4" t="s">
        <v>43</v>
      </c>
      <c r="C18" s="5" t="s">
        <v>15</v>
      </c>
      <c r="D18" s="9" t="s">
        <v>44</v>
      </c>
      <c r="E18" s="8">
        <v>8</v>
      </c>
      <c r="F18" s="8"/>
      <c r="G18" s="8"/>
      <c r="H18" s="8"/>
      <c r="I18" s="8"/>
      <c r="J18" s="8">
        <f t="shared" si="0"/>
        <v>8</v>
      </c>
      <c r="K18" s="8"/>
    </row>
    <row r="19" spans="1:11" ht="31.5">
      <c r="A19" s="3">
        <v>15</v>
      </c>
      <c r="B19" s="4" t="s">
        <v>45</v>
      </c>
      <c r="C19" s="5" t="s">
        <v>15</v>
      </c>
      <c r="D19" s="9" t="s">
        <v>46</v>
      </c>
      <c r="E19" s="8"/>
      <c r="F19" s="8">
        <v>8</v>
      </c>
      <c r="G19" s="8"/>
      <c r="H19" s="8"/>
      <c r="I19" s="8"/>
      <c r="J19" s="8">
        <f t="shared" si="0"/>
        <v>8</v>
      </c>
      <c r="K19" s="8"/>
    </row>
    <row r="20" spans="1:11" ht="38.25">
      <c r="A20" s="3">
        <v>16</v>
      </c>
      <c r="B20" s="4" t="s">
        <v>47</v>
      </c>
      <c r="C20" s="5" t="s">
        <v>48</v>
      </c>
      <c r="D20" s="9" t="s">
        <v>49</v>
      </c>
      <c r="E20" s="8">
        <v>10</v>
      </c>
      <c r="F20" s="8"/>
      <c r="G20" s="8"/>
      <c r="H20" s="8"/>
      <c r="I20" s="8"/>
      <c r="J20" s="8">
        <f aca="true" t="shared" si="1" ref="J20:J32">E20+F20+G20+H20+I20</f>
        <v>10</v>
      </c>
      <c r="K20" s="8"/>
    </row>
    <row r="21" spans="1:11" ht="31.5">
      <c r="A21" s="3">
        <v>17</v>
      </c>
      <c r="B21" s="4" t="s">
        <v>50</v>
      </c>
      <c r="C21" s="5" t="s">
        <v>51</v>
      </c>
      <c r="D21" s="9" t="s">
        <v>52</v>
      </c>
      <c r="E21" s="8"/>
      <c r="F21" s="8">
        <v>11</v>
      </c>
      <c r="G21" s="8"/>
      <c r="H21" s="8"/>
      <c r="I21" s="8"/>
      <c r="J21" s="8">
        <f t="shared" si="1"/>
        <v>11</v>
      </c>
      <c r="K21" s="8"/>
    </row>
    <row r="22" spans="1:11" ht="31.5">
      <c r="A22" s="3">
        <v>18</v>
      </c>
      <c r="B22" s="4" t="s">
        <v>53</v>
      </c>
      <c r="C22" s="5" t="s">
        <v>15</v>
      </c>
      <c r="D22" s="9" t="s">
        <v>54</v>
      </c>
      <c r="E22" s="8"/>
      <c r="F22" s="8">
        <v>12</v>
      </c>
      <c r="G22" s="8"/>
      <c r="H22" s="8"/>
      <c r="I22" s="8"/>
      <c r="J22" s="8">
        <f t="shared" si="1"/>
        <v>12</v>
      </c>
      <c r="K22" s="8"/>
    </row>
    <row r="23" spans="1:11" ht="31.5">
      <c r="A23" s="3">
        <v>19</v>
      </c>
      <c r="B23" s="4" t="s">
        <v>55</v>
      </c>
      <c r="C23" s="5" t="s">
        <v>15</v>
      </c>
      <c r="D23" s="9" t="s">
        <v>56</v>
      </c>
      <c r="E23" s="8"/>
      <c r="F23" s="8">
        <v>13</v>
      </c>
      <c r="G23" s="8"/>
      <c r="H23" s="8"/>
      <c r="I23" s="8"/>
      <c r="J23" s="8">
        <f t="shared" si="1"/>
        <v>13</v>
      </c>
      <c r="K23" s="8"/>
    </row>
    <row r="24" spans="1:11" ht="31.5">
      <c r="A24" s="3">
        <v>20</v>
      </c>
      <c r="B24" s="4" t="s">
        <v>57</v>
      </c>
      <c r="C24" s="5" t="s">
        <v>58</v>
      </c>
      <c r="D24" s="9" t="s">
        <v>59</v>
      </c>
      <c r="E24" s="8"/>
      <c r="F24" s="8">
        <v>14</v>
      </c>
      <c r="G24" s="8"/>
      <c r="H24" s="8"/>
      <c r="I24" s="8"/>
      <c r="J24" s="8">
        <f t="shared" si="1"/>
        <v>14</v>
      </c>
      <c r="K24" s="8"/>
    </row>
    <row r="25" spans="1:11" ht="31.5">
      <c r="A25" s="3">
        <v>22</v>
      </c>
      <c r="B25" s="4" t="s">
        <v>60</v>
      </c>
      <c r="C25" s="5" t="s">
        <v>15</v>
      </c>
      <c r="D25" s="9" t="s">
        <v>61</v>
      </c>
      <c r="E25" s="8"/>
      <c r="F25" s="8">
        <v>16</v>
      </c>
      <c r="G25" s="8"/>
      <c r="H25" s="8"/>
      <c r="I25" s="8"/>
      <c r="J25" s="8">
        <f t="shared" si="1"/>
        <v>16</v>
      </c>
      <c r="K25" s="8"/>
    </row>
    <row r="26" spans="1:11" ht="38.25">
      <c r="A26" s="3">
        <v>23</v>
      </c>
      <c r="B26" s="4" t="s">
        <v>62</v>
      </c>
      <c r="C26" s="5" t="s">
        <v>15</v>
      </c>
      <c r="D26" s="9" t="s">
        <v>63</v>
      </c>
      <c r="E26" s="8"/>
      <c r="F26" s="8">
        <v>17</v>
      </c>
      <c r="G26" s="8"/>
      <c r="H26" s="8"/>
      <c r="I26" s="8"/>
      <c r="J26" s="8">
        <f t="shared" si="1"/>
        <v>17</v>
      </c>
      <c r="K26" s="8"/>
    </row>
    <row r="27" spans="1:11" ht="51">
      <c r="A27" s="3">
        <v>24</v>
      </c>
      <c r="B27" s="4" t="s">
        <v>64</v>
      </c>
      <c r="C27" s="5" t="s">
        <v>15</v>
      </c>
      <c r="D27" s="9" t="s">
        <v>65</v>
      </c>
      <c r="E27" s="8"/>
      <c r="F27" s="8">
        <v>18</v>
      </c>
      <c r="G27" s="8"/>
      <c r="H27" s="8"/>
      <c r="I27" s="8"/>
      <c r="J27" s="8">
        <f t="shared" si="1"/>
        <v>18</v>
      </c>
      <c r="K27" s="8"/>
    </row>
    <row r="28" spans="1:11" ht="38.25">
      <c r="A28" s="3">
        <v>25</v>
      </c>
      <c r="B28" s="4" t="s">
        <v>66</v>
      </c>
      <c r="C28" s="5" t="s">
        <v>15</v>
      </c>
      <c r="D28" s="9" t="s">
        <v>67</v>
      </c>
      <c r="E28" s="8"/>
      <c r="F28" s="8">
        <v>19</v>
      </c>
      <c r="G28" s="8"/>
      <c r="H28" s="8"/>
      <c r="I28" s="8"/>
      <c r="J28" s="8">
        <f t="shared" si="1"/>
        <v>19</v>
      </c>
      <c r="K28" s="8"/>
    </row>
    <row r="29" spans="1:11" ht="31.5">
      <c r="A29" s="3">
        <v>26</v>
      </c>
      <c r="B29" s="4" t="s">
        <v>68</v>
      </c>
      <c r="C29" s="5" t="s">
        <v>69</v>
      </c>
      <c r="D29" s="6" t="s">
        <v>70</v>
      </c>
      <c r="E29" s="8"/>
      <c r="F29" s="8">
        <v>20</v>
      </c>
      <c r="G29" s="8"/>
      <c r="H29" s="8"/>
      <c r="I29" s="8"/>
      <c r="J29" s="8">
        <f t="shared" si="1"/>
        <v>20</v>
      </c>
      <c r="K29" s="8"/>
    </row>
    <row r="30" spans="1:11" ht="18.75">
      <c r="A30" s="3">
        <v>27</v>
      </c>
      <c r="B30" s="4"/>
      <c r="C30" s="5"/>
      <c r="D30" s="6"/>
      <c r="E30" s="8"/>
      <c r="F30" s="8"/>
      <c r="G30" s="8"/>
      <c r="H30" s="8"/>
      <c r="I30" s="8"/>
      <c r="J30" s="8">
        <f t="shared" si="1"/>
        <v>0</v>
      </c>
      <c r="K30" s="8"/>
    </row>
    <row r="31" spans="1:11" ht="18.75">
      <c r="A31" s="3">
        <v>28</v>
      </c>
      <c r="B31" s="4"/>
      <c r="C31" s="5"/>
      <c r="D31" s="6"/>
      <c r="E31" s="8"/>
      <c r="F31" s="8"/>
      <c r="G31" s="8"/>
      <c r="H31" s="8"/>
      <c r="I31" s="8"/>
      <c r="J31" s="8">
        <f t="shared" si="1"/>
        <v>0</v>
      </c>
      <c r="K31" s="8"/>
    </row>
    <row r="32" spans="1:11" ht="18.75">
      <c r="A32" s="3">
        <v>29</v>
      </c>
      <c r="B32" s="4"/>
      <c r="C32" s="5"/>
      <c r="D32" s="6"/>
      <c r="E32" s="8"/>
      <c r="F32" s="8"/>
      <c r="G32" s="8"/>
      <c r="H32" s="8"/>
      <c r="I32" s="8"/>
      <c r="J32" s="8">
        <f t="shared" si="1"/>
        <v>0</v>
      </c>
      <c r="K32" s="8"/>
    </row>
    <row r="34" spans="2:11" s="10" customFormat="1" ht="26.25">
      <c r="B34" s="11" t="s">
        <v>71</v>
      </c>
      <c r="C34" s="11"/>
      <c r="D34" s="11" t="s">
        <v>72</v>
      </c>
      <c r="E34" s="11"/>
      <c r="F34" s="12"/>
      <c r="H34" s="11"/>
      <c r="I34" s="11"/>
      <c r="J34" s="12"/>
      <c r="K34" s="13"/>
    </row>
    <row r="35" spans="2:11" s="10" customFormat="1" ht="14.25" customHeight="1">
      <c r="B35" s="11"/>
      <c r="C35" s="11"/>
      <c r="D35" s="11"/>
      <c r="E35" s="11"/>
      <c r="F35" s="12"/>
      <c r="H35" s="11"/>
      <c r="I35" s="11"/>
      <c r="J35" s="12"/>
      <c r="K35" s="13"/>
    </row>
    <row r="36" spans="2:11" s="10" customFormat="1" ht="26.25">
      <c r="B36" s="11" t="s">
        <v>73</v>
      </c>
      <c r="C36" s="11"/>
      <c r="D36" s="11" t="s">
        <v>74</v>
      </c>
      <c r="E36" s="11"/>
      <c r="F36" s="12"/>
      <c r="H36" s="11"/>
      <c r="I36" s="11"/>
      <c r="J36" s="12"/>
      <c r="K36" s="13"/>
    </row>
  </sheetData>
  <sheetProtection selectLockedCells="1" selectUnlockedCells="1"/>
  <mergeCells count="3">
    <mergeCell ref="B1:J1"/>
    <mergeCell ref="B2:J2"/>
    <mergeCell ref="B3:J3"/>
  </mergeCells>
  <printOptions/>
  <pageMargins left="0.3798611111111111" right="0.32013888888888886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zoomScale="80" zoomScaleNormal="80" workbookViewId="0" topLeftCell="A1">
      <selection activeCell="M92" sqref="M92"/>
    </sheetView>
  </sheetViews>
  <sheetFormatPr defaultColWidth="9.00390625" defaultRowHeight="12.75"/>
  <cols>
    <col min="1" max="1" width="7.125" style="13" customWidth="1"/>
    <col min="2" max="2" width="11.375" style="10" customWidth="1"/>
    <col min="3" max="3" width="30.875" style="10" customWidth="1"/>
    <col min="4" max="4" width="25.375" style="10" customWidth="1"/>
    <col min="5" max="5" width="10.00390625" style="10" customWidth="1"/>
    <col min="6" max="6" width="11.375" style="13" customWidth="1"/>
    <col min="7" max="7" width="12.75390625" style="13" customWidth="1"/>
    <col min="8" max="8" width="10.25390625" style="10" customWidth="1"/>
    <col min="9" max="9" width="8.75390625" style="13" customWidth="1"/>
    <col min="10" max="10" width="17.125" style="13" customWidth="1"/>
    <col min="11" max="11" width="11.375" style="13" customWidth="1"/>
    <col min="12" max="12" width="11.375" style="10" customWidth="1"/>
    <col min="13" max="13" width="22.25390625" style="10" customWidth="1"/>
    <col min="14" max="14" width="23.75390625" style="10" customWidth="1"/>
    <col min="15" max="16384" width="11.375" style="10" customWidth="1"/>
  </cols>
  <sheetData>
    <row r="1" spans="2:12" ht="25.5"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25.5">
      <c r="A2" s="148" t="s">
        <v>75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4:10" ht="18.75">
      <c r="D3" s="149" t="s">
        <v>76</v>
      </c>
      <c r="E3" s="149"/>
      <c r="F3" s="149"/>
      <c r="G3" s="149"/>
      <c r="H3" s="149"/>
      <c r="I3" s="149"/>
      <c r="J3" s="14"/>
    </row>
    <row r="4" spans="1:12" ht="19.5" customHeight="1">
      <c r="A4" s="15" t="s">
        <v>77</v>
      </c>
      <c r="B4" s="16"/>
      <c r="D4" s="150" t="s">
        <v>78</v>
      </c>
      <c r="E4" s="150"/>
      <c r="F4" s="150"/>
      <c r="G4" s="150"/>
      <c r="H4" s="150"/>
      <c r="I4" s="150"/>
      <c r="J4" s="17" t="s">
        <v>79</v>
      </c>
      <c r="K4" s="17"/>
      <c r="L4" s="17"/>
    </row>
    <row r="5" spans="1:13" s="23" customFormat="1" ht="56.25">
      <c r="A5" s="18" t="s">
        <v>80</v>
      </c>
      <c r="B5" s="19" t="s">
        <v>81</v>
      </c>
      <c r="C5" s="20" t="s">
        <v>82</v>
      </c>
      <c r="D5" s="20" t="s">
        <v>83</v>
      </c>
      <c r="E5" s="20" t="s">
        <v>84</v>
      </c>
      <c r="F5" s="19" t="s">
        <v>85</v>
      </c>
      <c r="G5" s="19" t="s">
        <v>86</v>
      </c>
      <c r="H5" s="19" t="s">
        <v>87</v>
      </c>
      <c r="I5" s="21" t="s">
        <v>88</v>
      </c>
      <c r="J5" s="21" t="s">
        <v>89</v>
      </c>
      <c r="K5" s="19" t="s">
        <v>90</v>
      </c>
      <c r="L5" s="21" t="s">
        <v>13</v>
      </c>
      <c r="M5" s="22" t="s">
        <v>91</v>
      </c>
    </row>
    <row r="6" spans="1:13" ht="18.75" customHeight="1">
      <c r="A6" s="151" t="s">
        <v>92</v>
      </c>
      <c r="B6" s="152" t="s">
        <v>93</v>
      </c>
      <c r="C6" s="24" t="s">
        <v>14</v>
      </c>
      <c r="D6" s="25" t="s">
        <v>94</v>
      </c>
      <c r="E6" s="26">
        <v>1</v>
      </c>
      <c r="F6" s="153">
        <v>33</v>
      </c>
      <c r="G6" s="154">
        <v>0.7583333333333333</v>
      </c>
      <c r="H6" s="155">
        <v>33</v>
      </c>
      <c r="I6" s="155">
        <v>8</v>
      </c>
      <c r="J6" s="156">
        <v>0.013379629629629628</v>
      </c>
      <c r="K6" s="157">
        <f>2200-(H6*46+I6*1)</f>
        <v>674</v>
      </c>
      <c r="L6" s="158">
        <v>1</v>
      </c>
      <c r="M6" s="159"/>
    </row>
    <row r="7" spans="1:13" ht="18.75" customHeight="1">
      <c r="A7" s="151"/>
      <c r="B7" s="152"/>
      <c r="C7" s="27" t="s">
        <v>95</v>
      </c>
      <c r="D7" s="28" t="s">
        <v>96</v>
      </c>
      <c r="E7" s="29">
        <v>1</v>
      </c>
      <c r="F7" s="153"/>
      <c r="G7" s="154"/>
      <c r="H7" s="155"/>
      <c r="I7" s="155"/>
      <c r="J7" s="155"/>
      <c r="K7" s="155"/>
      <c r="L7" s="158"/>
      <c r="M7" s="159"/>
    </row>
    <row r="8" spans="1:13" ht="19.5" customHeight="1">
      <c r="A8" s="151"/>
      <c r="B8" s="152"/>
      <c r="C8" s="27" t="s">
        <v>97</v>
      </c>
      <c r="D8" s="28" t="s">
        <v>98</v>
      </c>
      <c r="E8" s="29">
        <v>1</v>
      </c>
      <c r="F8" s="153"/>
      <c r="G8" s="154"/>
      <c r="H8" s="154"/>
      <c r="I8" s="154"/>
      <c r="J8" s="154"/>
      <c r="K8" s="154"/>
      <c r="L8" s="158"/>
      <c r="M8" s="159"/>
    </row>
    <row r="9" spans="1:13" ht="21.75" customHeight="1">
      <c r="A9" s="151"/>
      <c r="B9" s="152"/>
      <c r="C9" s="30"/>
      <c r="D9" s="31" t="s">
        <v>99</v>
      </c>
      <c r="E9" s="32">
        <v>2</v>
      </c>
      <c r="F9" s="153"/>
      <c r="G9" s="154"/>
      <c r="H9" s="154"/>
      <c r="I9" s="154"/>
      <c r="J9" s="154"/>
      <c r="K9" s="154"/>
      <c r="L9" s="158"/>
      <c r="M9" s="159"/>
    </row>
    <row r="10" spans="1:13" ht="18.75" customHeight="1">
      <c r="A10" s="151" t="s">
        <v>100</v>
      </c>
      <c r="B10" s="152" t="s">
        <v>101</v>
      </c>
      <c r="C10" s="33" t="s">
        <v>102</v>
      </c>
      <c r="D10" s="25" t="s">
        <v>103</v>
      </c>
      <c r="E10" s="26" t="s">
        <v>104</v>
      </c>
      <c r="F10" s="160">
        <v>93</v>
      </c>
      <c r="G10" s="161">
        <v>0.75</v>
      </c>
      <c r="H10" s="157">
        <v>31</v>
      </c>
      <c r="I10" s="157">
        <v>8</v>
      </c>
      <c r="J10" s="162">
        <v>0.004513888888888889</v>
      </c>
      <c r="K10" s="157">
        <f>2200-(H10*46+I10*1)</f>
        <v>766</v>
      </c>
      <c r="L10" s="163">
        <v>2</v>
      </c>
      <c r="M10" s="159"/>
    </row>
    <row r="11" spans="1:13" ht="18.75" customHeight="1">
      <c r="A11" s="151"/>
      <c r="B11" s="152"/>
      <c r="C11" s="34" t="s">
        <v>105</v>
      </c>
      <c r="D11" s="28" t="s">
        <v>106</v>
      </c>
      <c r="E11" s="29" t="s">
        <v>104</v>
      </c>
      <c r="F11" s="160"/>
      <c r="G11" s="161"/>
      <c r="H11" s="161"/>
      <c r="I11" s="161"/>
      <c r="J11" s="161"/>
      <c r="K11" s="157"/>
      <c r="L11" s="163"/>
      <c r="M11" s="159"/>
    </row>
    <row r="12" spans="1:13" ht="18.75" customHeight="1">
      <c r="A12" s="151"/>
      <c r="B12" s="152"/>
      <c r="C12" s="34" t="s">
        <v>95</v>
      </c>
      <c r="D12" s="28" t="s">
        <v>107</v>
      </c>
      <c r="E12" s="29">
        <v>2</v>
      </c>
      <c r="F12" s="160"/>
      <c r="G12" s="161"/>
      <c r="H12" s="161"/>
      <c r="I12" s="161"/>
      <c r="J12" s="161"/>
      <c r="K12" s="157"/>
      <c r="L12" s="163"/>
      <c r="M12" s="159"/>
    </row>
    <row r="13" spans="1:13" ht="19.5" customHeight="1">
      <c r="A13" s="151"/>
      <c r="B13" s="152"/>
      <c r="C13" s="35" t="s">
        <v>97</v>
      </c>
      <c r="D13" s="31" t="s">
        <v>108</v>
      </c>
      <c r="E13" s="32" t="s">
        <v>104</v>
      </c>
      <c r="F13" s="160"/>
      <c r="G13" s="161"/>
      <c r="H13" s="161"/>
      <c r="I13" s="161"/>
      <c r="J13" s="161"/>
      <c r="K13" s="157"/>
      <c r="L13" s="163"/>
      <c r="M13" s="159"/>
    </row>
    <row r="14" spans="1:13" ht="18.75" customHeight="1">
      <c r="A14" s="151">
        <v>3</v>
      </c>
      <c r="B14" s="152" t="s">
        <v>109</v>
      </c>
      <c r="C14" s="36" t="s">
        <v>19</v>
      </c>
      <c r="D14" s="25" t="s">
        <v>110</v>
      </c>
      <c r="E14" s="26" t="s">
        <v>104</v>
      </c>
      <c r="F14" s="160">
        <v>80</v>
      </c>
      <c r="G14" s="161">
        <v>0.7465277777777778</v>
      </c>
      <c r="H14" s="157">
        <v>28</v>
      </c>
      <c r="I14" s="157">
        <v>0</v>
      </c>
      <c r="J14" s="162">
        <v>0.009375</v>
      </c>
      <c r="K14" s="157">
        <f>2200-(H14*46+I14*1)</f>
        <v>912</v>
      </c>
      <c r="L14" s="163">
        <v>3</v>
      </c>
      <c r="M14" s="159"/>
    </row>
    <row r="15" spans="1:13" ht="18.75" customHeight="1">
      <c r="A15" s="151"/>
      <c r="B15" s="152"/>
      <c r="C15" s="37" t="s">
        <v>95</v>
      </c>
      <c r="D15" s="28" t="s">
        <v>111</v>
      </c>
      <c r="E15" s="29">
        <v>1</v>
      </c>
      <c r="F15" s="160"/>
      <c r="G15" s="161"/>
      <c r="H15" s="157"/>
      <c r="I15" s="157"/>
      <c r="J15" s="157"/>
      <c r="K15" s="157"/>
      <c r="L15" s="163"/>
      <c r="M15" s="159"/>
    </row>
    <row r="16" spans="1:13" ht="18.75" customHeight="1">
      <c r="A16" s="151"/>
      <c r="B16" s="152"/>
      <c r="C16" s="37" t="s">
        <v>97</v>
      </c>
      <c r="D16" s="28" t="s">
        <v>112</v>
      </c>
      <c r="E16" s="29">
        <v>1</v>
      </c>
      <c r="F16" s="160"/>
      <c r="G16" s="161"/>
      <c r="H16" s="161"/>
      <c r="I16" s="161"/>
      <c r="J16" s="161"/>
      <c r="K16" s="161"/>
      <c r="L16" s="163"/>
      <c r="M16" s="159"/>
    </row>
    <row r="17" spans="1:13" ht="19.5" customHeight="1">
      <c r="A17" s="151"/>
      <c r="B17" s="152"/>
      <c r="C17" s="38"/>
      <c r="D17" s="31" t="s">
        <v>113</v>
      </c>
      <c r="E17" s="32" t="s">
        <v>104</v>
      </c>
      <c r="F17" s="160"/>
      <c r="G17" s="161"/>
      <c r="H17" s="161"/>
      <c r="I17" s="161"/>
      <c r="J17" s="161"/>
      <c r="K17" s="161"/>
      <c r="L17" s="163"/>
      <c r="M17" s="159"/>
    </row>
    <row r="18" spans="1:13" ht="18.75" customHeight="1">
      <c r="A18" s="164">
        <v>4</v>
      </c>
      <c r="B18" s="152" t="s">
        <v>114</v>
      </c>
      <c r="C18" s="39" t="s">
        <v>21</v>
      </c>
      <c r="D18" s="40" t="s">
        <v>115</v>
      </c>
      <c r="E18" s="41">
        <v>3</v>
      </c>
      <c r="F18" s="153">
        <v>3.2</v>
      </c>
      <c r="G18" s="154">
        <v>0.6840277777777778</v>
      </c>
      <c r="H18" s="155">
        <v>27</v>
      </c>
      <c r="I18" s="155">
        <v>4</v>
      </c>
      <c r="J18" s="156">
        <v>0.01462962962962963</v>
      </c>
      <c r="K18" s="155">
        <f>2200-(H18*46+I18*1)</f>
        <v>954</v>
      </c>
      <c r="L18" s="158">
        <v>4</v>
      </c>
      <c r="M18" s="165"/>
    </row>
    <row r="19" spans="1:13" ht="18.75" customHeight="1">
      <c r="A19" s="164"/>
      <c r="B19" s="152"/>
      <c r="C19" s="39" t="s">
        <v>95</v>
      </c>
      <c r="D19" s="42" t="s">
        <v>116</v>
      </c>
      <c r="E19" s="43">
        <v>3</v>
      </c>
      <c r="F19" s="153"/>
      <c r="G19" s="154"/>
      <c r="H19" s="155"/>
      <c r="I19" s="155"/>
      <c r="J19" s="155"/>
      <c r="K19" s="155"/>
      <c r="L19" s="158"/>
      <c r="M19" s="165"/>
    </row>
    <row r="20" spans="1:13" ht="18.75" customHeight="1">
      <c r="A20" s="164"/>
      <c r="B20" s="152"/>
      <c r="C20" s="44" t="s">
        <v>97</v>
      </c>
      <c r="D20" s="42" t="s">
        <v>117</v>
      </c>
      <c r="E20" s="43" t="s">
        <v>118</v>
      </c>
      <c r="F20" s="153"/>
      <c r="G20" s="154"/>
      <c r="H20" s="155"/>
      <c r="I20" s="155"/>
      <c r="J20" s="155"/>
      <c r="K20" s="155"/>
      <c r="L20" s="158"/>
      <c r="M20" s="165"/>
    </row>
    <row r="21" spans="1:13" ht="18.75" customHeight="1">
      <c r="A21" s="164"/>
      <c r="B21" s="152"/>
      <c r="C21" s="44"/>
      <c r="D21" s="42" t="s">
        <v>119</v>
      </c>
      <c r="E21" s="43">
        <v>3</v>
      </c>
      <c r="F21" s="153"/>
      <c r="G21" s="154"/>
      <c r="H21" s="154"/>
      <c r="I21" s="154"/>
      <c r="J21" s="154"/>
      <c r="K21" s="154"/>
      <c r="L21" s="158"/>
      <c r="M21" s="165"/>
    </row>
    <row r="22" spans="1:13" ht="19.5" customHeight="1">
      <c r="A22" s="164"/>
      <c r="B22" s="152"/>
      <c r="C22" s="39"/>
      <c r="D22" s="45" t="s">
        <v>120</v>
      </c>
      <c r="E22" s="46">
        <v>3</v>
      </c>
      <c r="F22" s="153"/>
      <c r="G22" s="154"/>
      <c r="H22" s="154"/>
      <c r="I22" s="154"/>
      <c r="J22" s="154"/>
      <c r="K22" s="154"/>
      <c r="L22" s="158"/>
      <c r="M22" s="165"/>
    </row>
    <row r="23" spans="1:13" ht="18.75" customHeight="1">
      <c r="A23" s="164">
        <v>5</v>
      </c>
      <c r="B23" s="152" t="s">
        <v>121</v>
      </c>
      <c r="C23" s="47" t="s">
        <v>14</v>
      </c>
      <c r="D23" s="40" t="s">
        <v>122</v>
      </c>
      <c r="E23" s="41">
        <v>1</v>
      </c>
      <c r="F23" s="160">
        <v>11</v>
      </c>
      <c r="G23" s="161">
        <v>0.7361111111111112</v>
      </c>
      <c r="H23" s="157">
        <v>27</v>
      </c>
      <c r="I23" s="157">
        <v>0</v>
      </c>
      <c r="J23" s="162">
        <v>0.014178240740740741</v>
      </c>
      <c r="K23" s="157">
        <f>2200-(H23*46+I23*1)</f>
        <v>958</v>
      </c>
      <c r="L23" s="163">
        <v>5</v>
      </c>
      <c r="M23" s="165"/>
    </row>
    <row r="24" spans="1:13" ht="18.75" customHeight="1">
      <c r="A24" s="164"/>
      <c r="B24" s="152"/>
      <c r="C24" s="39" t="s">
        <v>95</v>
      </c>
      <c r="D24" s="42" t="s">
        <v>123</v>
      </c>
      <c r="E24" s="43" t="s">
        <v>118</v>
      </c>
      <c r="F24" s="160"/>
      <c r="G24" s="161"/>
      <c r="H24" s="161"/>
      <c r="I24" s="161"/>
      <c r="J24" s="161"/>
      <c r="K24" s="157"/>
      <c r="L24" s="163"/>
      <c r="M24" s="165"/>
    </row>
    <row r="25" spans="1:13" ht="18.75" customHeight="1">
      <c r="A25" s="164"/>
      <c r="B25" s="152"/>
      <c r="C25" s="39" t="s">
        <v>97</v>
      </c>
      <c r="D25" s="42" t="s">
        <v>124</v>
      </c>
      <c r="E25" s="43" t="s">
        <v>118</v>
      </c>
      <c r="F25" s="160"/>
      <c r="G25" s="161"/>
      <c r="H25" s="161"/>
      <c r="I25" s="161"/>
      <c r="J25" s="161"/>
      <c r="K25" s="157"/>
      <c r="L25" s="163"/>
      <c r="M25" s="165"/>
    </row>
    <row r="26" spans="1:13" ht="19.5" customHeight="1">
      <c r="A26" s="164"/>
      <c r="B26" s="152"/>
      <c r="C26" s="48"/>
      <c r="D26" s="45" t="s">
        <v>125</v>
      </c>
      <c r="E26" s="46">
        <v>3</v>
      </c>
      <c r="F26" s="160"/>
      <c r="G26" s="161"/>
      <c r="H26" s="161"/>
      <c r="I26" s="161"/>
      <c r="J26" s="161"/>
      <c r="K26" s="157"/>
      <c r="L26" s="163"/>
      <c r="M26" s="165"/>
    </row>
    <row r="27" spans="1:13" ht="18.75" customHeight="1">
      <c r="A27" s="164">
        <v>6</v>
      </c>
      <c r="B27" s="152" t="s">
        <v>126</v>
      </c>
      <c r="C27" s="47" t="s">
        <v>14</v>
      </c>
      <c r="D27" s="40" t="s">
        <v>127</v>
      </c>
      <c r="E27" s="41">
        <v>2</v>
      </c>
      <c r="F27" s="160">
        <v>4</v>
      </c>
      <c r="G27" s="161">
        <v>0.7479166666666667</v>
      </c>
      <c r="H27" s="157">
        <v>25</v>
      </c>
      <c r="I27" s="157">
        <v>5</v>
      </c>
      <c r="J27" s="162">
        <v>0.01513888888888889</v>
      </c>
      <c r="K27" s="157">
        <f>2200-(H27*46+I27*1)</f>
        <v>1045</v>
      </c>
      <c r="L27" s="163">
        <v>6</v>
      </c>
      <c r="M27" s="165"/>
    </row>
    <row r="28" spans="1:13" ht="18.75" customHeight="1">
      <c r="A28" s="164"/>
      <c r="B28" s="152"/>
      <c r="C28" s="39" t="s">
        <v>95</v>
      </c>
      <c r="D28" s="42" t="s">
        <v>128</v>
      </c>
      <c r="E28" s="43" t="s">
        <v>118</v>
      </c>
      <c r="F28" s="160"/>
      <c r="G28" s="161"/>
      <c r="H28" s="157"/>
      <c r="I28" s="157"/>
      <c r="J28" s="157"/>
      <c r="K28" s="157"/>
      <c r="L28" s="163"/>
      <c r="M28" s="165"/>
    </row>
    <row r="29" spans="1:13" ht="18.75" customHeight="1">
      <c r="A29" s="164"/>
      <c r="B29" s="152"/>
      <c r="C29" s="39" t="s">
        <v>97</v>
      </c>
      <c r="D29" s="42" t="s">
        <v>129</v>
      </c>
      <c r="E29" s="43" t="s">
        <v>118</v>
      </c>
      <c r="F29" s="160"/>
      <c r="G29" s="161"/>
      <c r="H29" s="157"/>
      <c r="I29" s="157"/>
      <c r="J29" s="157"/>
      <c r="K29" s="157"/>
      <c r="L29" s="163"/>
      <c r="M29" s="165"/>
    </row>
    <row r="30" spans="1:13" ht="19.5" customHeight="1">
      <c r="A30" s="164"/>
      <c r="B30" s="152"/>
      <c r="C30" s="48"/>
      <c r="D30" s="45" t="s">
        <v>130</v>
      </c>
      <c r="E30" s="46">
        <v>3</v>
      </c>
      <c r="F30" s="160"/>
      <c r="G30" s="161"/>
      <c r="H30" s="157"/>
      <c r="I30" s="157"/>
      <c r="J30" s="157"/>
      <c r="K30" s="157"/>
      <c r="L30" s="163"/>
      <c r="M30" s="165"/>
    </row>
    <row r="31" spans="1:13" ht="18.75" customHeight="1">
      <c r="A31" s="151">
        <v>7</v>
      </c>
      <c r="B31" s="166" t="s">
        <v>131</v>
      </c>
      <c r="C31" s="49" t="s">
        <v>33</v>
      </c>
      <c r="D31" s="50" t="s">
        <v>132</v>
      </c>
      <c r="E31" s="51">
        <v>3</v>
      </c>
      <c r="F31" s="167">
        <v>4</v>
      </c>
      <c r="G31" s="168">
        <v>0.7222222222222222</v>
      </c>
      <c r="H31" s="169">
        <v>24</v>
      </c>
      <c r="I31" s="169">
        <v>10</v>
      </c>
      <c r="J31" s="170">
        <v>0.01888888888888889</v>
      </c>
      <c r="K31" s="157">
        <f>2200-(H31*46+I31*1)</f>
        <v>1086</v>
      </c>
      <c r="L31" s="171">
        <v>7</v>
      </c>
      <c r="M31" s="159"/>
    </row>
    <row r="32" spans="1:13" ht="18.75" customHeight="1">
      <c r="A32" s="151"/>
      <c r="B32" s="166"/>
      <c r="C32" s="52" t="s">
        <v>133</v>
      </c>
      <c r="D32" s="53" t="s">
        <v>134</v>
      </c>
      <c r="E32" s="54">
        <v>3</v>
      </c>
      <c r="F32" s="167"/>
      <c r="G32" s="168"/>
      <c r="H32" s="169"/>
      <c r="I32" s="169"/>
      <c r="J32" s="169"/>
      <c r="K32" s="157"/>
      <c r="L32" s="171"/>
      <c r="M32" s="159"/>
    </row>
    <row r="33" spans="1:13" ht="18.75" customHeight="1">
      <c r="A33" s="151"/>
      <c r="B33" s="166"/>
      <c r="C33" s="52" t="s">
        <v>135</v>
      </c>
      <c r="D33" s="53" t="s">
        <v>136</v>
      </c>
      <c r="E33" s="54" t="s">
        <v>118</v>
      </c>
      <c r="F33" s="167"/>
      <c r="G33" s="168"/>
      <c r="H33" s="169"/>
      <c r="I33" s="169"/>
      <c r="J33" s="169"/>
      <c r="K33" s="157"/>
      <c r="L33" s="171"/>
      <c r="M33" s="159"/>
    </row>
    <row r="34" spans="1:13" ht="18.75" customHeight="1">
      <c r="A34" s="151"/>
      <c r="B34" s="166"/>
      <c r="C34" s="52"/>
      <c r="D34" s="53" t="s">
        <v>137</v>
      </c>
      <c r="E34" s="54" t="s">
        <v>118</v>
      </c>
      <c r="F34" s="167"/>
      <c r="G34" s="168"/>
      <c r="H34" s="168"/>
      <c r="I34" s="168"/>
      <c r="J34" s="168"/>
      <c r="K34" s="168"/>
      <c r="L34" s="171"/>
      <c r="M34" s="159"/>
    </row>
    <row r="35" spans="1:13" ht="19.5" customHeight="1">
      <c r="A35" s="151"/>
      <c r="B35" s="166"/>
      <c r="C35" s="52"/>
      <c r="D35" s="55" t="s">
        <v>138</v>
      </c>
      <c r="E35" s="56">
        <v>2</v>
      </c>
      <c r="F35" s="167"/>
      <c r="G35" s="168"/>
      <c r="H35" s="168"/>
      <c r="I35" s="168"/>
      <c r="J35" s="168"/>
      <c r="K35" s="157"/>
      <c r="L35" s="171"/>
      <c r="M35" s="159"/>
    </row>
    <row r="36" spans="1:13" s="60" customFormat="1" ht="18.75" customHeight="1">
      <c r="A36" s="172">
        <v>8</v>
      </c>
      <c r="B36" s="152" t="s">
        <v>139</v>
      </c>
      <c r="C36" s="57" t="s">
        <v>14</v>
      </c>
      <c r="D36" s="40" t="s">
        <v>140</v>
      </c>
      <c r="E36" s="58">
        <v>2</v>
      </c>
      <c r="F36" s="173">
        <v>6.4</v>
      </c>
      <c r="G36" s="174">
        <v>0.7097222222222223</v>
      </c>
      <c r="H36" s="157">
        <v>23</v>
      </c>
      <c r="I36" s="175">
        <v>1</v>
      </c>
      <c r="J36" s="174">
        <v>0.6590277777777778</v>
      </c>
      <c r="K36" s="175">
        <f>2200-(H36*46+I36*1)</f>
        <v>1141</v>
      </c>
      <c r="L36" s="171">
        <v>8</v>
      </c>
      <c r="M36" s="59" t="s">
        <v>141</v>
      </c>
    </row>
    <row r="37" spans="1:13" s="60" customFormat="1" ht="18.75" customHeight="1">
      <c r="A37" s="172"/>
      <c r="B37" s="152"/>
      <c r="C37" s="61" t="s">
        <v>95</v>
      </c>
      <c r="D37" s="62" t="s">
        <v>142</v>
      </c>
      <c r="E37" s="63">
        <v>2</v>
      </c>
      <c r="F37" s="173"/>
      <c r="G37" s="174"/>
      <c r="H37" s="157"/>
      <c r="I37" s="175"/>
      <c r="J37" s="175"/>
      <c r="K37" s="175"/>
      <c r="L37" s="171"/>
      <c r="M37" s="64"/>
    </row>
    <row r="38" spans="1:13" s="60" customFormat="1" ht="18.75" customHeight="1">
      <c r="A38" s="172"/>
      <c r="B38" s="152"/>
      <c r="C38" s="61" t="s">
        <v>97</v>
      </c>
      <c r="D38" s="62" t="s">
        <v>143</v>
      </c>
      <c r="E38" s="63">
        <v>3</v>
      </c>
      <c r="F38" s="173"/>
      <c r="G38" s="174"/>
      <c r="H38" s="157"/>
      <c r="I38" s="175"/>
      <c r="J38" s="175"/>
      <c r="K38" s="175"/>
      <c r="L38" s="171"/>
      <c r="M38" s="64"/>
    </row>
    <row r="39" spans="1:13" s="60" customFormat="1" ht="19.5" customHeight="1">
      <c r="A39" s="172"/>
      <c r="B39" s="152"/>
      <c r="C39" s="61"/>
      <c r="D39" s="62" t="s">
        <v>144</v>
      </c>
      <c r="E39" s="63">
        <v>3</v>
      </c>
      <c r="F39" s="173"/>
      <c r="G39" s="174"/>
      <c r="H39" s="157"/>
      <c r="I39" s="175"/>
      <c r="J39" s="175"/>
      <c r="K39" s="175"/>
      <c r="L39" s="171"/>
      <c r="M39" s="64"/>
    </row>
    <row r="40" spans="1:13" s="60" customFormat="1" ht="21" customHeight="1">
      <c r="A40" s="172"/>
      <c r="B40" s="152"/>
      <c r="C40" s="65"/>
      <c r="D40" s="66" t="s">
        <v>145</v>
      </c>
      <c r="E40" s="67" t="s">
        <v>118</v>
      </c>
      <c r="F40" s="173"/>
      <c r="G40" s="174"/>
      <c r="H40" s="157"/>
      <c r="I40" s="175"/>
      <c r="J40" s="175"/>
      <c r="K40" s="175"/>
      <c r="L40" s="171"/>
      <c r="M40" s="68"/>
    </row>
    <row r="41" spans="1:13" s="60" customFormat="1" ht="18.75" customHeight="1">
      <c r="A41" s="172">
        <v>9</v>
      </c>
      <c r="B41" s="176" t="s">
        <v>146</v>
      </c>
      <c r="C41" s="47" t="s">
        <v>14</v>
      </c>
      <c r="D41" s="40" t="s">
        <v>147</v>
      </c>
      <c r="E41" s="41">
        <v>3</v>
      </c>
      <c r="F41" s="177">
        <v>6</v>
      </c>
      <c r="G41" s="161">
        <v>0.7388888888888889</v>
      </c>
      <c r="H41" s="157">
        <v>22</v>
      </c>
      <c r="I41" s="157">
        <v>1</v>
      </c>
      <c r="J41" s="162">
        <v>0.017638888888888888</v>
      </c>
      <c r="K41" s="157">
        <f>2200-(H41*46+I41*1)</f>
        <v>1187</v>
      </c>
      <c r="L41" s="163">
        <v>9</v>
      </c>
      <c r="M41" s="165"/>
    </row>
    <row r="42" spans="1:13" s="60" customFormat="1" ht="18.75" customHeight="1">
      <c r="A42" s="172"/>
      <c r="B42" s="176"/>
      <c r="C42" s="39" t="s">
        <v>95</v>
      </c>
      <c r="D42" s="42" t="s">
        <v>148</v>
      </c>
      <c r="E42" s="43">
        <v>3</v>
      </c>
      <c r="F42" s="177"/>
      <c r="G42" s="161"/>
      <c r="H42" s="161"/>
      <c r="I42" s="161"/>
      <c r="J42" s="162"/>
      <c r="K42" s="157"/>
      <c r="L42" s="163"/>
      <c r="M42" s="165"/>
    </row>
    <row r="43" spans="1:13" s="60" customFormat="1" ht="18.75" customHeight="1">
      <c r="A43" s="172"/>
      <c r="B43" s="176"/>
      <c r="C43" s="39" t="s">
        <v>97</v>
      </c>
      <c r="D43" s="42" t="s">
        <v>149</v>
      </c>
      <c r="E43" s="43">
        <v>3</v>
      </c>
      <c r="F43" s="177"/>
      <c r="G43" s="161"/>
      <c r="H43" s="161"/>
      <c r="I43" s="161"/>
      <c r="J43" s="162"/>
      <c r="K43" s="157"/>
      <c r="L43" s="163"/>
      <c r="M43" s="165"/>
    </row>
    <row r="44" spans="1:13" s="60" customFormat="1" ht="19.5" customHeight="1">
      <c r="A44" s="172"/>
      <c r="B44" s="176"/>
      <c r="C44" s="48"/>
      <c r="D44" s="45" t="s">
        <v>150</v>
      </c>
      <c r="E44" s="46">
        <v>2</v>
      </c>
      <c r="F44" s="177"/>
      <c r="G44" s="161"/>
      <c r="H44" s="161"/>
      <c r="I44" s="161"/>
      <c r="J44" s="162"/>
      <c r="K44" s="157"/>
      <c r="L44" s="163"/>
      <c r="M44" s="165"/>
    </row>
    <row r="45" spans="1:13" ht="18" customHeight="1">
      <c r="A45" s="151" t="s">
        <v>151</v>
      </c>
      <c r="B45" s="152" t="s">
        <v>152</v>
      </c>
      <c r="C45" s="69" t="s">
        <v>153</v>
      </c>
      <c r="D45" s="25" t="s">
        <v>154</v>
      </c>
      <c r="E45" s="70">
        <v>2</v>
      </c>
      <c r="F45" s="177">
        <v>7</v>
      </c>
      <c r="G45" s="161">
        <v>0.7791666666666667</v>
      </c>
      <c r="H45" s="157">
        <v>22</v>
      </c>
      <c r="I45" s="157">
        <v>0</v>
      </c>
      <c r="J45" s="162">
        <v>1.1574074074074073E-05</v>
      </c>
      <c r="K45" s="157">
        <f>2200-(H45*46+I45*1)</f>
        <v>1188</v>
      </c>
      <c r="L45" s="163">
        <v>10</v>
      </c>
      <c r="M45" s="159"/>
    </row>
    <row r="46" spans="1:13" ht="20.25" customHeight="1">
      <c r="A46" s="151"/>
      <c r="B46" s="152"/>
      <c r="C46" s="71" t="s">
        <v>155</v>
      </c>
      <c r="D46" s="28" t="s">
        <v>156</v>
      </c>
      <c r="E46" s="72">
        <v>2</v>
      </c>
      <c r="F46" s="177"/>
      <c r="G46" s="161"/>
      <c r="H46" s="161"/>
      <c r="I46" s="161"/>
      <c r="J46" s="161"/>
      <c r="K46" s="161"/>
      <c r="L46" s="163"/>
      <c r="M46" s="159"/>
    </row>
    <row r="47" spans="1:13" ht="18.75" customHeight="1">
      <c r="A47" s="151"/>
      <c r="B47" s="152"/>
      <c r="C47" s="71" t="s">
        <v>157</v>
      </c>
      <c r="D47" s="28" t="s">
        <v>158</v>
      </c>
      <c r="E47" s="72" t="s">
        <v>118</v>
      </c>
      <c r="F47" s="177"/>
      <c r="G47" s="161"/>
      <c r="H47" s="161"/>
      <c r="I47" s="161"/>
      <c r="J47" s="161"/>
      <c r="K47" s="161"/>
      <c r="L47" s="163"/>
      <c r="M47" s="159"/>
    </row>
    <row r="48" spans="1:13" ht="19.5" customHeight="1">
      <c r="A48" s="151"/>
      <c r="B48" s="152"/>
      <c r="C48" s="73" t="s">
        <v>159</v>
      </c>
      <c r="D48" s="31" t="s">
        <v>160</v>
      </c>
      <c r="E48" s="74">
        <v>3</v>
      </c>
      <c r="F48" s="177"/>
      <c r="G48" s="161"/>
      <c r="H48" s="161"/>
      <c r="I48" s="161"/>
      <c r="J48" s="161"/>
      <c r="K48" s="161"/>
      <c r="L48" s="163"/>
      <c r="M48" s="159"/>
    </row>
    <row r="49" spans="1:13" ht="18.75" customHeight="1">
      <c r="A49" s="164" t="s">
        <v>161</v>
      </c>
      <c r="B49" s="152" t="s">
        <v>162</v>
      </c>
      <c r="C49" s="75" t="s">
        <v>153</v>
      </c>
      <c r="D49" s="40" t="s">
        <v>163</v>
      </c>
      <c r="E49" s="41">
        <v>2</v>
      </c>
      <c r="F49" s="167">
        <v>8</v>
      </c>
      <c r="G49" s="168">
        <v>0.7833333333333333</v>
      </c>
      <c r="H49" s="169">
        <v>18</v>
      </c>
      <c r="I49" s="169">
        <v>0</v>
      </c>
      <c r="J49" s="170">
        <v>0.013310185185185187</v>
      </c>
      <c r="K49" s="169">
        <f>2200-(H49*46+I49*1)</f>
        <v>1372</v>
      </c>
      <c r="L49" s="171">
        <v>11</v>
      </c>
      <c r="M49" s="165"/>
    </row>
    <row r="50" spans="1:13" ht="18.75" customHeight="1">
      <c r="A50" s="164"/>
      <c r="B50" s="152"/>
      <c r="C50" s="76" t="s">
        <v>155</v>
      </c>
      <c r="D50" s="42" t="s">
        <v>164</v>
      </c>
      <c r="E50" s="77" t="s">
        <v>118</v>
      </c>
      <c r="F50" s="167"/>
      <c r="G50" s="168"/>
      <c r="H50" s="169"/>
      <c r="I50" s="169"/>
      <c r="J50" s="169"/>
      <c r="K50" s="169"/>
      <c r="L50" s="171"/>
      <c r="M50" s="165"/>
    </row>
    <row r="51" spans="1:13" ht="18.75" customHeight="1">
      <c r="A51" s="164"/>
      <c r="B51" s="152"/>
      <c r="C51" s="61" t="s">
        <v>157</v>
      </c>
      <c r="D51" s="42" t="s">
        <v>165</v>
      </c>
      <c r="E51" s="77">
        <v>1</v>
      </c>
      <c r="F51" s="167"/>
      <c r="G51" s="168"/>
      <c r="H51" s="169"/>
      <c r="I51" s="169"/>
      <c r="J51" s="169"/>
      <c r="K51" s="169"/>
      <c r="L51" s="171"/>
      <c r="M51" s="165"/>
    </row>
    <row r="52" spans="1:13" ht="18.75" customHeight="1">
      <c r="A52" s="164"/>
      <c r="B52" s="152"/>
      <c r="C52" s="61" t="s">
        <v>159</v>
      </c>
      <c r="D52" s="42" t="s">
        <v>166</v>
      </c>
      <c r="E52" s="77">
        <v>3</v>
      </c>
      <c r="F52" s="167"/>
      <c r="G52" s="168"/>
      <c r="H52" s="169"/>
      <c r="I52" s="169"/>
      <c r="J52" s="169"/>
      <c r="K52" s="169"/>
      <c r="L52" s="171"/>
      <c r="M52" s="165"/>
    </row>
    <row r="53" spans="1:13" ht="18.75" customHeight="1">
      <c r="A53" s="164"/>
      <c r="B53" s="152"/>
      <c r="C53" s="61"/>
      <c r="D53" s="42" t="s">
        <v>167</v>
      </c>
      <c r="E53" s="77" t="s">
        <v>118</v>
      </c>
      <c r="F53" s="167"/>
      <c r="G53" s="168"/>
      <c r="H53" s="169"/>
      <c r="I53" s="169"/>
      <c r="J53" s="169"/>
      <c r="K53" s="169"/>
      <c r="L53" s="171"/>
      <c r="M53" s="165"/>
    </row>
    <row r="54" spans="1:13" ht="18.75" customHeight="1">
      <c r="A54" s="164"/>
      <c r="B54" s="152"/>
      <c r="C54" s="61"/>
      <c r="D54" s="42" t="s">
        <v>168</v>
      </c>
      <c r="E54" s="77" t="s">
        <v>118</v>
      </c>
      <c r="F54" s="167"/>
      <c r="G54" s="168"/>
      <c r="H54" s="168"/>
      <c r="I54" s="168"/>
      <c r="J54" s="168"/>
      <c r="K54" s="168"/>
      <c r="L54" s="171"/>
      <c r="M54" s="165"/>
    </row>
    <row r="55" spans="1:13" ht="19.5" customHeight="1">
      <c r="A55" s="164"/>
      <c r="B55" s="152"/>
      <c r="C55" s="61"/>
      <c r="D55" s="45" t="s">
        <v>169</v>
      </c>
      <c r="E55" s="78" t="s">
        <v>118</v>
      </c>
      <c r="F55" s="167"/>
      <c r="G55" s="168"/>
      <c r="H55" s="168"/>
      <c r="I55" s="168"/>
      <c r="J55" s="168"/>
      <c r="K55" s="168"/>
      <c r="L55" s="171"/>
      <c r="M55" s="165"/>
    </row>
    <row r="56" spans="1:13" ht="17.25" customHeight="1">
      <c r="A56" s="164">
        <v>12</v>
      </c>
      <c r="B56" s="152" t="s">
        <v>170</v>
      </c>
      <c r="C56" s="47" t="s">
        <v>171</v>
      </c>
      <c r="D56" s="40" t="s">
        <v>172</v>
      </c>
      <c r="E56" s="41">
        <v>2</v>
      </c>
      <c r="F56" s="177">
        <v>4</v>
      </c>
      <c r="G56" s="161">
        <v>0.6319444444444444</v>
      </c>
      <c r="H56" s="157">
        <v>17</v>
      </c>
      <c r="I56" s="157">
        <v>2</v>
      </c>
      <c r="J56" s="157"/>
      <c r="K56" s="157">
        <f>2200-(H56*46+I56*1)</f>
        <v>1416</v>
      </c>
      <c r="L56" s="163">
        <v>12</v>
      </c>
      <c r="M56" s="165"/>
    </row>
    <row r="57" spans="1:13" ht="18" customHeight="1">
      <c r="A57" s="164"/>
      <c r="B57" s="152"/>
      <c r="C57" s="39" t="s">
        <v>173</v>
      </c>
      <c r="D57" s="42" t="s">
        <v>174</v>
      </c>
      <c r="E57" s="43" t="s">
        <v>118</v>
      </c>
      <c r="F57" s="177"/>
      <c r="G57" s="161"/>
      <c r="H57" s="161"/>
      <c r="I57" s="161"/>
      <c r="J57" s="161"/>
      <c r="K57" s="161"/>
      <c r="L57" s="163"/>
      <c r="M57" s="165"/>
    </row>
    <row r="58" spans="1:13" ht="19.5" customHeight="1">
      <c r="A58" s="164"/>
      <c r="B58" s="152"/>
      <c r="C58" s="39" t="s">
        <v>95</v>
      </c>
      <c r="D58" s="42" t="s">
        <v>175</v>
      </c>
      <c r="E58" s="43" t="s">
        <v>118</v>
      </c>
      <c r="F58" s="177"/>
      <c r="G58" s="161"/>
      <c r="H58" s="161"/>
      <c r="I58" s="161"/>
      <c r="J58" s="161"/>
      <c r="K58" s="161"/>
      <c r="L58" s="163"/>
      <c r="M58" s="165"/>
    </row>
    <row r="59" spans="1:13" ht="19.5" customHeight="1">
      <c r="A59" s="164"/>
      <c r="B59" s="152"/>
      <c r="C59" s="39" t="s">
        <v>97</v>
      </c>
      <c r="D59" s="45" t="s">
        <v>176</v>
      </c>
      <c r="E59" s="46">
        <v>3</v>
      </c>
      <c r="F59" s="177"/>
      <c r="G59" s="161"/>
      <c r="H59" s="161"/>
      <c r="I59" s="161"/>
      <c r="J59" s="161"/>
      <c r="K59" s="161"/>
      <c r="L59" s="163"/>
      <c r="M59" s="165"/>
    </row>
    <row r="60" spans="1:13" ht="18.75" customHeight="1">
      <c r="A60" s="164">
        <v>13</v>
      </c>
      <c r="B60" s="178" t="s">
        <v>177</v>
      </c>
      <c r="C60" s="79" t="s">
        <v>14</v>
      </c>
      <c r="D60" s="80" t="s">
        <v>178</v>
      </c>
      <c r="E60" s="41">
        <v>3</v>
      </c>
      <c r="F60" s="177">
        <v>1</v>
      </c>
      <c r="G60" s="161">
        <v>0.688888888888889</v>
      </c>
      <c r="H60" s="157">
        <v>14</v>
      </c>
      <c r="I60" s="157">
        <v>2</v>
      </c>
      <c r="J60" s="162">
        <v>0.031782407407407405</v>
      </c>
      <c r="K60" s="157">
        <f>2200-(H60*46+I60*1)</f>
        <v>1554</v>
      </c>
      <c r="L60" s="163">
        <v>13</v>
      </c>
      <c r="M60" s="165"/>
    </row>
    <row r="61" spans="1:13" ht="20.25" customHeight="1">
      <c r="A61" s="164"/>
      <c r="B61" s="178"/>
      <c r="C61" s="81" t="s">
        <v>95</v>
      </c>
      <c r="D61" s="82" t="s">
        <v>179</v>
      </c>
      <c r="E61" s="43" t="s">
        <v>118</v>
      </c>
      <c r="F61" s="177"/>
      <c r="G61" s="161"/>
      <c r="H61" s="157"/>
      <c r="I61" s="157"/>
      <c r="J61" s="162"/>
      <c r="K61" s="157"/>
      <c r="L61" s="163"/>
      <c r="M61" s="165"/>
    </row>
    <row r="62" spans="1:13" ht="18.75" customHeight="1">
      <c r="A62" s="164"/>
      <c r="B62" s="178"/>
      <c r="C62" s="83" t="s">
        <v>97</v>
      </c>
      <c r="D62" s="82" t="s">
        <v>180</v>
      </c>
      <c r="E62" s="43" t="s">
        <v>118</v>
      </c>
      <c r="F62" s="177"/>
      <c r="G62" s="161"/>
      <c r="H62" s="157"/>
      <c r="I62" s="157"/>
      <c r="J62" s="162"/>
      <c r="K62" s="157"/>
      <c r="L62" s="163"/>
      <c r="M62" s="165"/>
    </row>
    <row r="63" spans="1:13" ht="21" customHeight="1">
      <c r="A63" s="164"/>
      <c r="B63" s="178"/>
      <c r="C63" s="84"/>
      <c r="D63" s="85" t="s">
        <v>181</v>
      </c>
      <c r="E63" s="46" t="s">
        <v>118</v>
      </c>
      <c r="F63" s="177"/>
      <c r="G63" s="161"/>
      <c r="H63" s="157"/>
      <c r="I63" s="157"/>
      <c r="J63" s="162"/>
      <c r="K63" s="157"/>
      <c r="L63" s="163"/>
      <c r="M63" s="165"/>
    </row>
    <row r="64" spans="1:13" ht="19.5" customHeight="1">
      <c r="A64" s="151" t="s">
        <v>182</v>
      </c>
      <c r="B64" s="176" t="s">
        <v>183</v>
      </c>
      <c r="C64" s="86" t="s">
        <v>102</v>
      </c>
      <c r="D64" s="25" t="s">
        <v>184</v>
      </c>
      <c r="E64" s="70">
        <v>2</v>
      </c>
      <c r="F64" s="177">
        <v>44</v>
      </c>
      <c r="G64" s="161">
        <v>0.7305555555555556</v>
      </c>
      <c r="H64" s="157">
        <v>12</v>
      </c>
      <c r="I64" s="157">
        <v>0</v>
      </c>
      <c r="J64" s="162">
        <v>0.014699074074074074</v>
      </c>
      <c r="K64" s="157">
        <f>2200-(H64*46+I64*1)</f>
        <v>1648</v>
      </c>
      <c r="L64" s="163">
        <v>14</v>
      </c>
      <c r="M64" s="159"/>
    </row>
    <row r="65" spans="1:13" ht="19.5" customHeight="1">
      <c r="A65" s="151"/>
      <c r="B65" s="176"/>
      <c r="C65" s="87" t="s">
        <v>105</v>
      </c>
      <c r="D65" s="88" t="s">
        <v>185</v>
      </c>
      <c r="E65" s="72" t="s">
        <v>104</v>
      </c>
      <c r="F65" s="177"/>
      <c r="G65" s="161"/>
      <c r="H65" s="161"/>
      <c r="I65" s="161"/>
      <c r="J65" s="161"/>
      <c r="K65" s="161"/>
      <c r="L65" s="163"/>
      <c r="M65" s="159"/>
    </row>
    <row r="66" spans="1:13" ht="18" customHeight="1">
      <c r="A66" s="151"/>
      <c r="B66" s="176"/>
      <c r="C66" s="87" t="s">
        <v>95</v>
      </c>
      <c r="D66" s="88" t="s">
        <v>186</v>
      </c>
      <c r="E66" s="72">
        <v>1</v>
      </c>
      <c r="F66" s="177"/>
      <c r="G66" s="161"/>
      <c r="H66" s="161"/>
      <c r="I66" s="161"/>
      <c r="J66" s="161"/>
      <c r="K66" s="161"/>
      <c r="L66" s="163"/>
      <c r="M66" s="159"/>
    </row>
    <row r="67" spans="1:13" ht="19.5" customHeight="1">
      <c r="A67" s="151"/>
      <c r="B67" s="176"/>
      <c r="C67" s="89" t="s">
        <v>97</v>
      </c>
      <c r="D67" s="90" t="s">
        <v>187</v>
      </c>
      <c r="E67" s="74">
        <v>3</v>
      </c>
      <c r="F67" s="177"/>
      <c r="G67" s="161"/>
      <c r="H67" s="161"/>
      <c r="I67" s="161"/>
      <c r="J67" s="161"/>
      <c r="K67" s="161"/>
      <c r="L67" s="163"/>
      <c r="M67" s="159"/>
    </row>
    <row r="68" spans="1:13" ht="18.75" customHeight="1">
      <c r="A68" s="151" t="s">
        <v>188</v>
      </c>
      <c r="B68" s="176" t="s">
        <v>189</v>
      </c>
      <c r="C68" s="24" t="s">
        <v>55</v>
      </c>
      <c r="D68" s="25" t="s">
        <v>190</v>
      </c>
      <c r="E68" s="26">
        <v>2</v>
      </c>
      <c r="F68" s="160">
        <v>27.2</v>
      </c>
      <c r="G68" s="161">
        <v>0.7534722222222222</v>
      </c>
      <c r="H68" s="157">
        <v>10</v>
      </c>
      <c r="I68" s="157">
        <v>3</v>
      </c>
      <c r="J68" s="157"/>
      <c r="K68" s="157">
        <f>2200-(H68*46+I68*1)</f>
        <v>1737</v>
      </c>
      <c r="L68" s="163">
        <v>15</v>
      </c>
      <c r="M68" s="36" t="s">
        <v>191</v>
      </c>
    </row>
    <row r="69" spans="1:13" ht="18.75" customHeight="1">
      <c r="A69" s="151"/>
      <c r="B69" s="176"/>
      <c r="C69" s="27" t="s">
        <v>192</v>
      </c>
      <c r="D69" s="28" t="s">
        <v>144</v>
      </c>
      <c r="E69" s="29">
        <v>1</v>
      </c>
      <c r="F69" s="160"/>
      <c r="G69" s="161"/>
      <c r="H69" s="161"/>
      <c r="I69" s="161"/>
      <c r="J69" s="161"/>
      <c r="K69" s="161"/>
      <c r="L69" s="163"/>
      <c r="M69" s="37" t="s">
        <v>193</v>
      </c>
    </row>
    <row r="70" spans="1:13" ht="18.75" customHeight="1">
      <c r="A70" s="151"/>
      <c r="B70" s="176"/>
      <c r="C70" s="27" t="s">
        <v>95</v>
      </c>
      <c r="D70" s="28" t="s">
        <v>194</v>
      </c>
      <c r="E70" s="29">
        <v>3</v>
      </c>
      <c r="F70" s="160"/>
      <c r="G70" s="161"/>
      <c r="H70" s="161"/>
      <c r="I70" s="161"/>
      <c r="J70" s="161"/>
      <c r="K70" s="161"/>
      <c r="L70" s="163"/>
      <c r="M70" s="37" t="s">
        <v>195</v>
      </c>
    </row>
    <row r="71" spans="1:13" ht="18.75" customHeight="1">
      <c r="A71" s="151"/>
      <c r="B71" s="176"/>
      <c r="C71" s="27" t="s">
        <v>97</v>
      </c>
      <c r="D71" s="28" t="s">
        <v>196</v>
      </c>
      <c r="E71" s="29">
        <v>1</v>
      </c>
      <c r="F71" s="160"/>
      <c r="G71" s="161"/>
      <c r="H71" s="161"/>
      <c r="I71" s="161"/>
      <c r="J71" s="161"/>
      <c r="K71" s="161"/>
      <c r="L71" s="163"/>
      <c r="M71" s="37" t="s">
        <v>197</v>
      </c>
    </row>
    <row r="72" spans="1:13" ht="19.5" customHeight="1">
      <c r="A72" s="151"/>
      <c r="B72" s="176"/>
      <c r="C72" s="91"/>
      <c r="D72" s="31" t="s">
        <v>198</v>
      </c>
      <c r="E72" s="32">
        <v>1</v>
      </c>
      <c r="F72" s="160"/>
      <c r="G72" s="161"/>
      <c r="H72" s="161"/>
      <c r="I72" s="161"/>
      <c r="J72" s="161"/>
      <c r="K72" s="161"/>
      <c r="L72" s="163"/>
      <c r="M72" s="38"/>
    </row>
    <row r="73" spans="1:13" ht="21" customHeight="1">
      <c r="A73" s="164">
        <v>16</v>
      </c>
      <c r="B73" s="152" t="s">
        <v>199</v>
      </c>
      <c r="C73" s="47" t="s">
        <v>55</v>
      </c>
      <c r="D73" s="40" t="s">
        <v>200</v>
      </c>
      <c r="E73" s="41" t="s">
        <v>118</v>
      </c>
      <c r="F73" s="177">
        <v>0</v>
      </c>
      <c r="G73" s="161">
        <v>0.7291666666666666</v>
      </c>
      <c r="H73" s="157">
        <v>10</v>
      </c>
      <c r="I73" s="157">
        <v>0</v>
      </c>
      <c r="J73" s="157"/>
      <c r="K73" s="157">
        <f>2200-(H73*46+I73*1)</f>
        <v>1740</v>
      </c>
      <c r="L73" s="163">
        <v>16</v>
      </c>
      <c r="M73" s="165"/>
    </row>
    <row r="74" spans="1:13" ht="19.5" customHeight="1">
      <c r="A74" s="164"/>
      <c r="B74" s="152"/>
      <c r="C74" s="39" t="s">
        <v>201</v>
      </c>
      <c r="D74" s="42" t="s">
        <v>202</v>
      </c>
      <c r="E74" s="43" t="s">
        <v>118</v>
      </c>
      <c r="F74" s="177"/>
      <c r="G74" s="161"/>
      <c r="H74" s="161"/>
      <c r="I74" s="161"/>
      <c r="J74" s="161"/>
      <c r="K74" s="161"/>
      <c r="L74" s="161"/>
      <c r="M74" s="165"/>
    </row>
    <row r="75" spans="1:13" ht="21" customHeight="1">
      <c r="A75" s="164"/>
      <c r="B75" s="152"/>
      <c r="C75" s="39" t="s">
        <v>95</v>
      </c>
      <c r="D75" s="42" t="s">
        <v>203</v>
      </c>
      <c r="E75" s="43" t="s">
        <v>118</v>
      </c>
      <c r="F75" s="177"/>
      <c r="G75" s="161"/>
      <c r="H75" s="161"/>
      <c r="I75" s="161"/>
      <c r="J75" s="161"/>
      <c r="K75" s="161"/>
      <c r="L75" s="161"/>
      <c r="M75" s="165"/>
    </row>
    <row r="76" spans="1:13" ht="18.75" customHeight="1">
      <c r="A76" s="164"/>
      <c r="B76" s="152"/>
      <c r="C76" s="48" t="s">
        <v>97</v>
      </c>
      <c r="D76" s="45" t="s">
        <v>204</v>
      </c>
      <c r="E76" s="46" t="s">
        <v>118</v>
      </c>
      <c r="F76" s="177"/>
      <c r="G76" s="161"/>
      <c r="H76" s="161"/>
      <c r="I76" s="161"/>
      <c r="J76" s="161"/>
      <c r="K76" s="161"/>
      <c r="L76" s="161"/>
      <c r="M76" s="165"/>
    </row>
    <row r="77" spans="1:13" ht="18.75" customHeight="1">
      <c r="A77" s="164" t="s">
        <v>205</v>
      </c>
      <c r="B77" s="176" t="s">
        <v>206</v>
      </c>
      <c r="C77" s="39" t="s">
        <v>14</v>
      </c>
      <c r="D77" s="40" t="s">
        <v>207</v>
      </c>
      <c r="E77" s="41">
        <v>3</v>
      </c>
      <c r="F77" s="160">
        <v>1</v>
      </c>
      <c r="G77" s="161">
        <v>0.7277777777777777</v>
      </c>
      <c r="H77" s="157">
        <v>9</v>
      </c>
      <c r="I77" s="157">
        <v>0</v>
      </c>
      <c r="J77" s="162">
        <v>0.02162037037037037</v>
      </c>
      <c r="K77" s="157">
        <f>2200-(H77*46+I77*1)</f>
        <v>1786</v>
      </c>
      <c r="L77" s="163">
        <v>17</v>
      </c>
      <c r="M77" s="59" t="s">
        <v>208</v>
      </c>
    </row>
    <row r="78" spans="1:13" ht="18.75" customHeight="1">
      <c r="A78" s="164"/>
      <c r="B78" s="176"/>
      <c r="C78" s="39" t="s">
        <v>95</v>
      </c>
      <c r="D78" s="42" t="s">
        <v>209</v>
      </c>
      <c r="E78" s="43" t="s">
        <v>118</v>
      </c>
      <c r="F78" s="160"/>
      <c r="G78" s="161"/>
      <c r="H78" s="157"/>
      <c r="I78" s="157"/>
      <c r="J78" s="157"/>
      <c r="K78" s="157"/>
      <c r="L78" s="163"/>
      <c r="M78" s="92"/>
    </row>
    <row r="79" spans="1:13" ht="18.75" customHeight="1">
      <c r="A79" s="164"/>
      <c r="B79" s="176"/>
      <c r="C79" s="39" t="s">
        <v>97</v>
      </c>
      <c r="D79" s="42" t="s">
        <v>210</v>
      </c>
      <c r="E79" s="43" t="s">
        <v>118</v>
      </c>
      <c r="F79" s="160"/>
      <c r="G79" s="161"/>
      <c r="H79" s="157"/>
      <c r="I79" s="157"/>
      <c r="J79" s="157"/>
      <c r="K79" s="157"/>
      <c r="L79" s="163"/>
      <c r="M79" s="92"/>
    </row>
    <row r="80" spans="1:13" ht="19.5" customHeight="1">
      <c r="A80" s="164"/>
      <c r="B80" s="176"/>
      <c r="C80" s="48"/>
      <c r="D80" s="45" t="s">
        <v>211</v>
      </c>
      <c r="E80" s="46" t="s">
        <v>118</v>
      </c>
      <c r="F80" s="160"/>
      <c r="G80" s="161"/>
      <c r="H80" s="157"/>
      <c r="I80" s="157"/>
      <c r="J80" s="157"/>
      <c r="K80" s="157"/>
      <c r="L80" s="163"/>
      <c r="M80" s="93"/>
    </row>
    <row r="81" spans="1:13" ht="18.75" customHeight="1">
      <c r="A81" s="151">
        <v>18</v>
      </c>
      <c r="B81" s="152" t="s">
        <v>212</v>
      </c>
      <c r="C81" s="36" t="s">
        <v>213</v>
      </c>
      <c r="D81" s="25" t="s">
        <v>214</v>
      </c>
      <c r="E81" s="26">
        <v>2</v>
      </c>
      <c r="F81" s="160">
        <v>35.3</v>
      </c>
      <c r="G81" s="161">
        <v>0.7625</v>
      </c>
      <c r="H81" s="157">
        <v>9</v>
      </c>
      <c r="I81" s="157">
        <v>0</v>
      </c>
      <c r="J81" s="157"/>
      <c r="K81" s="157">
        <f>2200-(H81*46+I81*1)</f>
        <v>1786</v>
      </c>
      <c r="L81" s="163">
        <v>18</v>
      </c>
      <c r="M81" s="159"/>
    </row>
    <row r="82" spans="1:13" ht="18" customHeight="1">
      <c r="A82" s="151"/>
      <c r="B82" s="152"/>
      <c r="C82" s="37" t="s">
        <v>215</v>
      </c>
      <c r="D82" s="28" t="s">
        <v>216</v>
      </c>
      <c r="E82" s="29">
        <v>1</v>
      </c>
      <c r="F82" s="160"/>
      <c r="G82" s="161"/>
      <c r="H82" s="157"/>
      <c r="I82" s="157"/>
      <c r="J82" s="157"/>
      <c r="K82" s="157"/>
      <c r="L82" s="163"/>
      <c r="M82" s="159"/>
    </row>
    <row r="83" spans="1:13" ht="18.75" customHeight="1">
      <c r="A83" s="151"/>
      <c r="B83" s="152"/>
      <c r="C83" s="37" t="s">
        <v>217</v>
      </c>
      <c r="D83" s="28" t="s">
        <v>218</v>
      </c>
      <c r="E83" s="29">
        <v>1</v>
      </c>
      <c r="F83" s="160"/>
      <c r="G83" s="161"/>
      <c r="H83" s="157"/>
      <c r="I83" s="157"/>
      <c r="J83" s="157"/>
      <c r="K83" s="157"/>
      <c r="L83" s="163"/>
      <c r="M83" s="159"/>
    </row>
    <row r="84" spans="1:13" ht="18.75" customHeight="1">
      <c r="A84" s="151"/>
      <c r="B84" s="152"/>
      <c r="C84" s="94"/>
      <c r="D84" s="28" t="s">
        <v>219</v>
      </c>
      <c r="E84" s="29">
        <v>1</v>
      </c>
      <c r="F84" s="160"/>
      <c r="G84" s="161"/>
      <c r="H84" s="157"/>
      <c r="I84" s="157"/>
      <c r="J84" s="157"/>
      <c r="K84" s="157"/>
      <c r="L84" s="163"/>
      <c r="M84" s="159"/>
    </row>
    <row r="85" spans="1:13" ht="18.75" customHeight="1">
      <c r="A85" s="151"/>
      <c r="B85" s="152"/>
      <c r="C85" s="94"/>
      <c r="D85" s="28" t="s">
        <v>220</v>
      </c>
      <c r="E85" s="29">
        <v>1</v>
      </c>
      <c r="F85" s="160"/>
      <c r="G85" s="161"/>
      <c r="H85" s="161"/>
      <c r="I85" s="161"/>
      <c r="J85" s="161"/>
      <c r="K85" s="161"/>
      <c r="L85" s="163"/>
      <c r="M85" s="159"/>
    </row>
    <row r="86" spans="1:13" ht="17.25" customHeight="1">
      <c r="A86" s="151"/>
      <c r="B86" s="152"/>
      <c r="C86" s="95"/>
      <c r="D86" s="31" t="s">
        <v>221</v>
      </c>
      <c r="E86" s="32">
        <v>1</v>
      </c>
      <c r="F86" s="160"/>
      <c r="G86" s="161"/>
      <c r="H86" s="161"/>
      <c r="I86" s="161"/>
      <c r="J86" s="161"/>
      <c r="K86" s="161"/>
      <c r="L86" s="163"/>
      <c r="M86" s="159"/>
    </row>
    <row r="87" ht="18.75">
      <c r="A87" s="15" t="s">
        <v>222</v>
      </c>
    </row>
    <row r="89" spans="3:12" ht="26.25">
      <c r="C89" s="11" t="s">
        <v>71</v>
      </c>
      <c r="D89" s="11"/>
      <c r="E89" s="11"/>
      <c r="F89" s="11"/>
      <c r="G89" s="12"/>
      <c r="H89" s="11" t="s">
        <v>72</v>
      </c>
      <c r="I89" s="11"/>
      <c r="J89" s="11"/>
      <c r="K89" s="12"/>
      <c r="L89" s="13"/>
    </row>
    <row r="90" spans="3:12" ht="26.25">
      <c r="C90" s="11"/>
      <c r="D90" s="11"/>
      <c r="E90" s="11"/>
      <c r="F90" s="11"/>
      <c r="G90" s="12"/>
      <c r="H90" s="11"/>
      <c r="I90" s="11"/>
      <c r="J90" s="11"/>
      <c r="K90" s="12"/>
      <c r="L90" s="13"/>
    </row>
    <row r="91" spans="3:12" ht="26.25">
      <c r="C91" s="11" t="s">
        <v>73</v>
      </c>
      <c r="D91" s="11"/>
      <c r="E91" s="11"/>
      <c r="F91" s="11"/>
      <c r="G91" s="12"/>
      <c r="H91" s="11" t="s">
        <v>223</v>
      </c>
      <c r="I91" s="11"/>
      <c r="J91" s="11"/>
      <c r="K91" s="12"/>
      <c r="L91" s="13"/>
    </row>
    <row r="93" s="96" customFormat="1" ht="18.75">
      <c r="A93" s="14"/>
    </row>
  </sheetData>
  <sheetProtection selectLockedCells="1" selectUnlockedCells="1"/>
  <mergeCells count="181">
    <mergeCell ref="M81:M86"/>
    <mergeCell ref="L77:L80"/>
    <mergeCell ref="A81:A86"/>
    <mergeCell ref="B81:B86"/>
    <mergeCell ref="F81:F86"/>
    <mergeCell ref="G81:G86"/>
    <mergeCell ref="H81:H86"/>
    <mergeCell ref="I81:I86"/>
    <mergeCell ref="J81:J86"/>
    <mergeCell ref="K81:K86"/>
    <mergeCell ref="L81:L86"/>
    <mergeCell ref="L73:L76"/>
    <mergeCell ref="M73:M76"/>
    <mergeCell ref="A77:A80"/>
    <mergeCell ref="B77:B80"/>
    <mergeCell ref="F77:F80"/>
    <mergeCell ref="G77:G80"/>
    <mergeCell ref="H77:H80"/>
    <mergeCell ref="I77:I80"/>
    <mergeCell ref="J77:J80"/>
    <mergeCell ref="K77:K80"/>
    <mergeCell ref="H73:H76"/>
    <mergeCell ref="I73:I76"/>
    <mergeCell ref="J73:J76"/>
    <mergeCell ref="K73:K76"/>
    <mergeCell ref="A73:A76"/>
    <mergeCell ref="B73:B76"/>
    <mergeCell ref="F73:F76"/>
    <mergeCell ref="G73:G76"/>
    <mergeCell ref="M64:M67"/>
    <mergeCell ref="A68:A72"/>
    <mergeCell ref="B68:B72"/>
    <mergeCell ref="F68:F72"/>
    <mergeCell ref="G68:G72"/>
    <mergeCell ref="H68:H72"/>
    <mergeCell ref="I68:I72"/>
    <mergeCell ref="J68:J72"/>
    <mergeCell ref="K68:K72"/>
    <mergeCell ref="L68:L72"/>
    <mergeCell ref="M60:M63"/>
    <mergeCell ref="A64:A67"/>
    <mergeCell ref="B64:B67"/>
    <mergeCell ref="F64:F67"/>
    <mergeCell ref="G64:G67"/>
    <mergeCell ref="H64:H67"/>
    <mergeCell ref="I64:I67"/>
    <mergeCell ref="J64:J67"/>
    <mergeCell ref="K64:K67"/>
    <mergeCell ref="L64:L67"/>
    <mergeCell ref="M56:M59"/>
    <mergeCell ref="A60:A63"/>
    <mergeCell ref="B60:B63"/>
    <mergeCell ref="F60:F63"/>
    <mergeCell ref="G60:G63"/>
    <mergeCell ref="H60:H63"/>
    <mergeCell ref="I60:I63"/>
    <mergeCell ref="J60:J63"/>
    <mergeCell ref="K60:K63"/>
    <mergeCell ref="L60:L63"/>
    <mergeCell ref="M49:M55"/>
    <mergeCell ref="A56:A59"/>
    <mergeCell ref="B56:B59"/>
    <mergeCell ref="F56:F59"/>
    <mergeCell ref="G56:G59"/>
    <mergeCell ref="H56:H59"/>
    <mergeCell ref="I56:I59"/>
    <mergeCell ref="J56:J59"/>
    <mergeCell ref="K56:K59"/>
    <mergeCell ref="L56:L59"/>
    <mergeCell ref="M45:M48"/>
    <mergeCell ref="A49:A55"/>
    <mergeCell ref="B49:B55"/>
    <mergeCell ref="F49:F55"/>
    <mergeCell ref="G49:G55"/>
    <mergeCell ref="H49:H55"/>
    <mergeCell ref="I49:I55"/>
    <mergeCell ref="J49:J55"/>
    <mergeCell ref="K49:K55"/>
    <mergeCell ref="L49:L55"/>
    <mergeCell ref="M41:M44"/>
    <mergeCell ref="A45:A48"/>
    <mergeCell ref="B45:B48"/>
    <mergeCell ref="F45:F48"/>
    <mergeCell ref="G45:G48"/>
    <mergeCell ref="H45:H48"/>
    <mergeCell ref="I45:I48"/>
    <mergeCell ref="J45:J48"/>
    <mergeCell ref="K45:K48"/>
    <mergeCell ref="L45:L48"/>
    <mergeCell ref="L36:L40"/>
    <mergeCell ref="A41:A44"/>
    <mergeCell ref="B41:B44"/>
    <mergeCell ref="F41:F44"/>
    <mergeCell ref="G41:G44"/>
    <mergeCell ref="H41:H44"/>
    <mergeCell ref="I41:I44"/>
    <mergeCell ref="J41:J44"/>
    <mergeCell ref="K41:K44"/>
    <mergeCell ref="L41:L44"/>
    <mergeCell ref="L31:L35"/>
    <mergeCell ref="M31:M35"/>
    <mergeCell ref="A36:A40"/>
    <mergeCell ref="B36:B40"/>
    <mergeCell ref="F36:F40"/>
    <mergeCell ref="G36:G40"/>
    <mergeCell ref="H36:H40"/>
    <mergeCell ref="I36:I40"/>
    <mergeCell ref="J36:J40"/>
    <mergeCell ref="K36:K40"/>
    <mergeCell ref="L27:L30"/>
    <mergeCell ref="M27:M30"/>
    <mergeCell ref="A31:A35"/>
    <mergeCell ref="B31:B35"/>
    <mergeCell ref="F31:F35"/>
    <mergeCell ref="G31:G35"/>
    <mergeCell ref="H31:H35"/>
    <mergeCell ref="I31:I35"/>
    <mergeCell ref="J31:J35"/>
    <mergeCell ref="K31:K35"/>
    <mergeCell ref="L23:L26"/>
    <mergeCell ref="M23:M26"/>
    <mergeCell ref="A27:A30"/>
    <mergeCell ref="B27:B30"/>
    <mergeCell ref="F27:F30"/>
    <mergeCell ref="G27:G30"/>
    <mergeCell ref="H27:H30"/>
    <mergeCell ref="I27:I30"/>
    <mergeCell ref="J27:J30"/>
    <mergeCell ref="K27:K30"/>
    <mergeCell ref="L18:L22"/>
    <mergeCell ref="M18:M22"/>
    <mergeCell ref="A23:A26"/>
    <mergeCell ref="B23:B26"/>
    <mergeCell ref="F23:F26"/>
    <mergeCell ref="G23:G26"/>
    <mergeCell ref="H23:H26"/>
    <mergeCell ref="I23:I26"/>
    <mergeCell ref="J23:J26"/>
    <mergeCell ref="K23:K26"/>
    <mergeCell ref="L14:L17"/>
    <mergeCell ref="M14:M17"/>
    <mergeCell ref="A18:A22"/>
    <mergeCell ref="B18:B22"/>
    <mergeCell ref="F18:F22"/>
    <mergeCell ref="G18:G22"/>
    <mergeCell ref="H18:H22"/>
    <mergeCell ref="I18:I22"/>
    <mergeCell ref="J18:J22"/>
    <mergeCell ref="K18:K22"/>
    <mergeCell ref="L10:L13"/>
    <mergeCell ref="M10:M13"/>
    <mergeCell ref="A14:A17"/>
    <mergeCell ref="B14:B17"/>
    <mergeCell ref="F14:F17"/>
    <mergeCell ref="G14:G17"/>
    <mergeCell ref="H14:H17"/>
    <mergeCell ref="I14:I17"/>
    <mergeCell ref="J14:J17"/>
    <mergeCell ref="K14:K17"/>
    <mergeCell ref="L6:L9"/>
    <mergeCell ref="M6:M9"/>
    <mergeCell ref="A10:A13"/>
    <mergeCell ref="B10:B13"/>
    <mergeCell ref="F10:F13"/>
    <mergeCell ref="G10:G13"/>
    <mergeCell ref="H10:H13"/>
    <mergeCell ref="I10:I13"/>
    <mergeCell ref="J10:J13"/>
    <mergeCell ref="K10:K13"/>
    <mergeCell ref="H6:H9"/>
    <mergeCell ref="I6:I9"/>
    <mergeCell ref="J6:J9"/>
    <mergeCell ref="K6:K9"/>
    <mergeCell ref="A6:A9"/>
    <mergeCell ref="B6:B9"/>
    <mergeCell ref="F6:F9"/>
    <mergeCell ref="G6:G9"/>
    <mergeCell ref="B1:L1"/>
    <mergeCell ref="A2:L2"/>
    <mergeCell ref="D3:I3"/>
    <mergeCell ref="D4:I4"/>
  </mergeCells>
  <printOptions/>
  <pageMargins left="0.5597222222222222" right="0.3541666666666667" top="0.24027777777777778" bottom="0.31527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0"/>
  <sheetViews>
    <sheetView tabSelected="1" workbookViewId="0" topLeftCell="A1">
      <selection activeCell="P20" sqref="P20"/>
    </sheetView>
  </sheetViews>
  <sheetFormatPr defaultColWidth="9.00390625" defaultRowHeight="12.75"/>
  <cols>
    <col min="1" max="1" width="4.125" style="97" customWidth="1"/>
    <col min="2" max="2" width="7.375" style="98" customWidth="1"/>
    <col min="3" max="3" width="18.75390625" style="98" customWidth="1"/>
    <col min="4" max="4" width="21.00390625" style="97" customWidth="1"/>
    <col min="5" max="5" width="16.25390625" style="97" customWidth="1"/>
    <col min="6" max="6" width="6.75390625" style="97" customWidth="1"/>
    <col min="7" max="7" width="5.875" style="98" customWidth="1"/>
    <col min="8" max="8" width="9.375" style="98" customWidth="1"/>
    <col min="9" max="9" width="6.875" style="98" customWidth="1"/>
    <col min="10" max="10" width="6.25390625" style="98" customWidth="1"/>
    <col min="11" max="11" width="7.125" style="97" customWidth="1"/>
    <col min="12" max="12" width="7.00390625" style="98" customWidth="1"/>
    <col min="13" max="13" width="12.125" style="98" customWidth="1"/>
    <col min="14" max="14" width="8.125" style="98" customWidth="1"/>
    <col min="15" max="16384" width="9.125" style="97" customWidth="1"/>
  </cols>
  <sheetData>
    <row r="1" spans="1:14" ht="18.75">
      <c r="A1" s="149" t="s">
        <v>224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8.75">
      <c r="A2" s="149" t="s">
        <v>225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0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3" ht="14.25" customHeight="1">
      <c r="A4" s="98"/>
      <c r="D4" s="179" t="s">
        <v>76</v>
      </c>
      <c r="E4" s="179"/>
      <c r="F4" s="179"/>
      <c r="G4" s="179"/>
      <c r="H4" s="179"/>
      <c r="I4" s="179"/>
      <c r="J4" s="179"/>
      <c r="K4" s="99" t="s">
        <v>226</v>
      </c>
      <c r="M4" s="100"/>
    </row>
    <row r="5" spans="1:15" ht="13.5">
      <c r="A5" s="101" t="s">
        <v>227</v>
      </c>
      <c r="D5" s="102" t="s">
        <v>228</v>
      </c>
      <c r="E5" s="102"/>
      <c r="F5" s="102"/>
      <c r="G5" s="103"/>
      <c r="H5" s="103"/>
      <c r="I5" s="103"/>
      <c r="K5" s="180" t="s">
        <v>229</v>
      </c>
      <c r="L5" s="180"/>
      <c r="M5" s="180"/>
      <c r="N5" s="180"/>
      <c r="O5" s="99"/>
    </row>
    <row r="6" spans="1:14" ht="41.25" customHeight="1">
      <c r="A6" s="104" t="s">
        <v>80</v>
      </c>
      <c r="B6" s="105" t="s">
        <v>81</v>
      </c>
      <c r="C6" s="105" t="s">
        <v>5</v>
      </c>
      <c r="D6" s="105" t="s">
        <v>230</v>
      </c>
      <c r="E6" s="105" t="s">
        <v>231</v>
      </c>
      <c r="F6" s="105" t="s">
        <v>84</v>
      </c>
      <c r="G6" s="105" t="s">
        <v>232</v>
      </c>
      <c r="H6" s="105" t="s">
        <v>86</v>
      </c>
      <c r="I6" s="105" t="s">
        <v>87</v>
      </c>
      <c r="J6" s="106" t="s">
        <v>88</v>
      </c>
      <c r="K6" s="105" t="s">
        <v>233</v>
      </c>
      <c r="L6" s="106" t="s">
        <v>13</v>
      </c>
      <c r="M6" s="107" t="s">
        <v>234</v>
      </c>
      <c r="N6" s="108" t="s">
        <v>235</v>
      </c>
    </row>
    <row r="7" spans="1:14" ht="15" customHeight="1">
      <c r="A7" s="181">
        <v>1</v>
      </c>
      <c r="B7" s="182" t="s">
        <v>236</v>
      </c>
      <c r="C7" s="183" t="s">
        <v>237</v>
      </c>
      <c r="D7" s="184" t="s">
        <v>25</v>
      </c>
      <c r="E7" s="109" t="s">
        <v>238</v>
      </c>
      <c r="F7" s="110" t="s">
        <v>104</v>
      </c>
      <c r="G7" s="185">
        <v>33</v>
      </c>
      <c r="H7" s="186">
        <v>0.013020833333333334</v>
      </c>
      <c r="I7" s="182">
        <v>26</v>
      </c>
      <c r="J7" s="182">
        <v>7</v>
      </c>
      <c r="K7" s="187">
        <f>3000-(I7*50+J7*10)</f>
        <v>1630</v>
      </c>
      <c r="L7" s="188">
        <v>1</v>
      </c>
      <c r="M7" s="189"/>
      <c r="N7" s="190">
        <v>1</v>
      </c>
    </row>
    <row r="8" spans="1:14" ht="15" customHeight="1">
      <c r="A8" s="181"/>
      <c r="B8" s="182"/>
      <c r="C8" s="183"/>
      <c r="D8" s="184"/>
      <c r="E8" s="111" t="s">
        <v>239</v>
      </c>
      <c r="F8" s="112">
        <v>2</v>
      </c>
      <c r="G8" s="185"/>
      <c r="H8" s="186"/>
      <c r="I8" s="182"/>
      <c r="J8" s="182"/>
      <c r="K8" s="187"/>
      <c r="L8" s="188"/>
      <c r="M8" s="189"/>
      <c r="N8" s="190"/>
    </row>
    <row r="9" spans="1:14" ht="15" customHeight="1">
      <c r="A9" s="191">
        <v>2</v>
      </c>
      <c r="B9" s="182" t="s">
        <v>240</v>
      </c>
      <c r="C9" s="184" t="s">
        <v>36</v>
      </c>
      <c r="D9" s="184" t="s">
        <v>241</v>
      </c>
      <c r="E9" s="113" t="s">
        <v>242</v>
      </c>
      <c r="F9" s="114" t="s">
        <v>118</v>
      </c>
      <c r="G9" s="192">
        <v>0.8</v>
      </c>
      <c r="H9" s="193">
        <v>0.013020833333333334</v>
      </c>
      <c r="I9" s="194">
        <v>22</v>
      </c>
      <c r="J9" s="194">
        <v>1</v>
      </c>
      <c r="K9" s="195">
        <f>3000-(I9*50+J9*10)</f>
        <v>1890</v>
      </c>
      <c r="L9" s="196">
        <v>2</v>
      </c>
      <c r="M9" s="189"/>
      <c r="N9" s="197">
        <v>2</v>
      </c>
    </row>
    <row r="10" spans="1:14" ht="15" customHeight="1">
      <c r="A10" s="191"/>
      <c r="B10" s="182"/>
      <c r="C10" s="184"/>
      <c r="D10" s="184"/>
      <c r="E10" s="115" t="s">
        <v>243</v>
      </c>
      <c r="F10" s="116" t="s">
        <v>118</v>
      </c>
      <c r="G10" s="192"/>
      <c r="H10" s="193"/>
      <c r="I10" s="194"/>
      <c r="J10" s="194"/>
      <c r="K10" s="195"/>
      <c r="L10" s="196"/>
      <c r="M10" s="189"/>
      <c r="N10" s="197"/>
    </row>
    <row r="11" spans="1:14" s="15" customFormat="1" ht="15" customHeight="1">
      <c r="A11" s="191"/>
      <c r="B11" s="182"/>
      <c r="C11" s="184"/>
      <c r="D11" s="184"/>
      <c r="E11" s="117" t="s">
        <v>244</v>
      </c>
      <c r="F11" s="118">
        <v>3</v>
      </c>
      <c r="G11" s="192"/>
      <c r="H11" s="193"/>
      <c r="I11" s="194"/>
      <c r="J11" s="194"/>
      <c r="K11" s="195"/>
      <c r="L11" s="196"/>
      <c r="M11" s="189"/>
      <c r="N11" s="197"/>
    </row>
    <row r="12" spans="1:14" s="15" customFormat="1" ht="15" customHeight="1">
      <c r="A12" s="191"/>
      <c r="B12" s="182"/>
      <c r="C12" s="184"/>
      <c r="D12" s="184"/>
      <c r="E12" s="115" t="s">
        <v>245</v>
      </c>
      <c r="F12" s="116" t="s">
        <v>118</v>
      </c>
      <c r="G12" s="192"/>
      <c r="H12" s="193"/>
      <c r="I12" s="194"/>
      <c r="J12" s="194"/>
      <c r="K12" s="195"/>
      <c r="L12" s="196"/>
      <c r="M12" s="189"/>
      <c r="N12" s="197"/>
    </row>
    <row r="13" spans="1:14" s="15" customFormat="1" ht="15" customHeight="1">
      <c r="A13" s="191"/>
      <c r="B13" s="182"/>
      <c r="C13" s="184"/>
      <c r="D13" s="184"/>
      <c r="E13" s="119" t="s">
        <v>246</v>
      </c>
      <c r="F13" s="120" t="s">
        <v>118</v>
      </c>
      <c r="G13" s="192"/>
      <c r="H13" s="193"/>
      <c r="I13" s="194"/>
      <c r="J13" s="194"/>
      <c r="K13" s="195"/>
      <c r="L13" s="196"/>
      <c r="M13" s="189"/>
      <c r="N13" s="197"/>
    </row>
    <row r="14" spans="1:14" ht="15" customHeight="1">
      <c r="A14" s="198">
        <v>3</v>
      </c>
      <c r="B14" s="199" t="s">
        <v>247</v>
      </c>
      <c r="C14" s="200" t="s">
        <v>36</v>
      </c>
      <c r="D14" s="201" t="s">
        <v>241</v>
      </c>
      <c r="E14" s="121" t="s">
        <v>107</v>
      </c>
      <c r="F14" s="122">
        <v>1</v>
      </c>
      <c r="G14" s="202">
        <v>23</v>
      </c>
      <c r="H14" s="203">
        <v>0.012962962962962963</v>
      </c>
      <c r="I14" s="199">
        <v>21</v>
      </c>
      <c r="J14" s="199">
        <v>1</v>
      </c>
      <c r="K14" s="204">
        <f>3000-(I14*50+J14*10)</f>
        <v>1940</v>
      </c>
      <c r="L14" s="205">
        <v>3</v>
      </c>
      <c r="M14" s="206"/>
      <c r="N14" s="207"/>
    </row>
    <row r="15" spans="1:14" ht="15" customHeight="1">
      <c r="A15" s="198"/>
      <c r="B15" s="199"/>
      <c r="C15" s="200"/>
      <c r="D15" s="201"/>
      <c r="E15" s="115" t="s">
        <v>248</v>
      </c>
      <c r="F15" s="123">
        <v>2</v>
      </c>
      <c r="G15" s="202"/>
      <c r="H15" s="203"/>
      <c r="I15" s="199"/>
      <c r="J15" s="199"/>
      <c r="K15" s="204"/>
      <c r="L15" s="205"/>
      <c r="M15" s="206"/>
      <c r="N15" s="207"/>
    </row>
    <row r="16" spans="1:14" ht="15" customHeight="1">
      <c r="A16" s="198"/>
      <c r="B16" s="199"/>
      <c r="C16" s="200"/>
      <c r="D16" s="201"/>
      <c r="E16" s="124" t="s">
        <v>249</v>
      </c>
      <c r="F16" s="125">
        <v>1</v>
      </c>
      <c r="G16" s="202"/>
      <c r="H16" s="203"/>
      <c r="I16" s="199"/>
      <c r="J16" s="199"/>
      <c r="K16" s="204"/>
      <c r="L16" s="205"/>
      <c r="M16" s="206"/>
      <c r="N16" s="207"/>
    </row>
    <row r="17" spans="1:14" ht="15" customHeight="1">
      <c r="A17" s="191">
        <v>4</v>
      </c>
      <c r="B17" s="194" t="s">
        <v>250</v>
      </c>
      <c r="C17" s="208" t="s">
        <v>31</v>
      </c>
      <c r="D17" s="208" t="s">
        <v>31</v>
      </c>
      <c r="E17" s="113" t="s">
        <v>251</v>
      </c>
      <c r="F17" s="114">
        <v>2</v>
      </c>
      <c r="G17" s="192">
        <v>3</v>
      </c>
      <c r="H17" s="193">
        <v>0.012615740740740742</v>
      </c>
      <c r="I17" s="209">
        <v>20</v>
      </c>
      <c r="J17" s="193"/>
      <c r="K17" s="210">
        <f>3000-(I17*50+J17*10)</f>
        <v>2000</v>
      </c>
      <c r="L17" s="196">
        <v>4</v>
      </c>
      <c r="M17" s="189"/>
      <c r="N17" s="197">
        <v>3</v>
      </c>
    </row>
    <row r="18" spans="1:14" ht="15" customHeight="1">
      <c r="A18" s="191"/>
      <c r="B18" s="194"/>
      <c r="C18" s="208"/>
      <c r="D18" s="208"/>
      <c r="E18" s="115" t="s">
        <v>252</v>
      </c>
      <c r="F18" s="116" t="s">
        <v>118</v>
      </c>
      <c r="G18" s="192"/>
      <c r="H18" s="193"/>
      <c r="I18" s="209"/>
      <c r="J18" s="193"/>
      <c r="K18" s="210"/>
      <c r="L18" s="196"/>
      <c r="M18" s="189"/>
      <c r="N18" s="197"/>
    </row>
    <row r="19" spans="1:14" ht="15" customHeight="1">
      <c r="A19" s="191"/>
      <c r="B19" s="194"/>
      <c r="C19" s="208"/>
      <c r="D19" s="208"/>
      <c r="E19" s="117" t="s">
        <v>253</v>
      </c>
      <c r="F19" s="118" t="s">
        <v>118</v>
      </c>
      <c r="G19" s="192"/>
      <c r="H19" s="193"/>
      <c r="I19" s="209"/>
      <c r="J19" s="193"/>
      <c r="K19" s="210"/>
      <c r="L19" s="196"/>
      <c r="M19" s="189"/>
      <c r="N19" s="197"/>
    </row>
    <row r="20" spans="1:14" ht="15" customHeight="1">
      <c r="A20" s="191"/>
      <c r="B20" s="194"/>
      <c r="C20" s="208"/>
      <c r="D20" s="208"/>
      <c r="E20" s="111" t="s">
        <v>254</v>
      </c>
      <c r="F20" s="126" t="s">
        <v>118</v>
      </c>
      <c r="G20" s="192"/>
      <c r="H20" s="193"/>
      <c r="I20" s="209"/>
      <c r="J20" s="193"/>
      <c r="K20" s="210"/>
      <c r="L20" s="196"/>
      <c r="M20" s="189"/>
      <c r="N20" s="197"/>
    </row>
    <row r="21" spans="1:14" ht="15" customHeight="1">
      <c r="A21" s="211">
        <v>5</v>
      </c>
      <c r="B21" s="194" t="s">
        <v>255</v>
      </c>
      <c r="C21" s="208" t="s">
        <v>237</v>
      </c>
      <c r="D21" s="212" t="s">
        <v>256</v>
      </c>
      <c r="E21" s="109" t="s">
        <v>257</v>
      </c>
      <c r="F21" s="127">
        <v>2</v>
      </c>
      <c r="G21" s="192">
        <v>7</v>
      </c>
      <c r="H21" s="193">
        <v>0.012847222222222223</v>
      </c>
      <c r="I21" s="209">
        <v>19</v>
      </c>
      <c r="J21" s="209">
        <v>1</v>
      </c>
      <c r="K21" s="210">
        <f>3000-(I21*50+J21*10)</f>
        <v>2040</v>
      </c>
      <c r="L21" s="196">
        <v>5</v>
      </c>
      <c r="M21" s="189"/>
      <c r="N21" s="197">
        <v>4</v>
      </c>
    </row>
    <row r="22" spans="1:14" ht="15" customHeight="1">
      <c r="A22" s="211"/>
      <c r="B22" s="194"/>
      <c r="C22" s="208"/>
      <c r="D22" s="212"/>
      <c r="E22" s="115" t="s">
        <v>172</v>
      </c>
      <c r="F22" s="122">
        <v>2</v>
      </c>
      <c r="G22" s="192"/>
      <c r="H22" s="193"/>
      <c r="I22" s="209"/>
      <c r="J22" s="209"/>
      <c r="K22" s="210"/>
      <c r="L22" s="196"/>
      <c r="M22" s="189"/>
      <c r="N22" s="197"/>
    </row>
    <row r="23" spans="1:14" ht="15" customHeight="1">
      <c r="A23" s="211"/>
      <c r="B23" s="194"/>
      <c r="C23" s="208"/>
      <c r="D23" s="212"/>
      <c r="E23" s="115" t="s">
        <v>175</v>
      </c>
      <c r="F23" s="122" t="s">
        <v>118</v>
      </c>
      <c r="G23" s="192"/>
      <c r="H23" s="193"/>
      <c r="I23" s="209"/>
      <c r="J23" s="209"/>
      <c r="K23" s="210"/>
      <c r="L23" s="196"/>
      <c r="M23" s="189"/>
      <c r="N23" s="197"/>
    </row>
    <row r="24" spans="1:14" ht="15" customHeight="1">
      <c r="A24" s="211"/>
      <c r="B24" s="194"/>
      <c r="C24" s="208"/>
      <c r="D24" s="212"/>
      <c r="E24" s="111" t="s">
        <v>174</v>
      </c>
      <c r="F24" s="120">
        <v>3</v>
      </c>
      <c r="G24" s="192"/>
      <c r="H24" s="193"/>
      <c r="I24" s="209"/>
      <c r="J24" s="209"/>
      <c r="K24" s="210"/>
      <c r="L24" s="196"/>
      <c r="M24" s="189"/>
      <c r="N24" s="197"/>
    </row>
    <row r="25" spans="1:14" ht="15" customHeight="1">
      <c r="A25" s="181">
        <v>6</v>
      </c>
      <c r="B25" s="182" t="s">
        <v>258</v>
      </c>
      <c r="C25" s="183" t="s">
        <v>36</v>
      </c>
      <c r="D25" s="184" t="s">
        <v>36</v>
      </c>
      <c r="E25" s="109" t="s">
        <v>259</v>
      </c>
      <c r="F25" s="127">
        <v>2</v>
      </c>
      <c r="G25" s="185">
        <v>9</v>
      </c>
      <c r="H25" s="213">
        <v>0.013020833333333334</v>
      </c>
      <c r="I25" s="182">
        <v>18</v>
      </c>
      <c r="J25" s="182">
        <v>1</v>
      </c>
      <c r="K25" s="187">
        <f>3000-(I25*50+J25*10)</f>
        <v>2090</v>
      </c>
      <c r="L25" s="188">
        <v>6</v>
      </c>
      <c r="M25" s="214"/>
      <c r="N25" s="190">
        <v>5</v>
      </c>
    </row>
    <row r="26" spans="1:14" ht="15" customHeight="1">
      <c r="A26" s="181"/>
      <c r="B26" s="182"/>
      <c r="C26" s="183"/>
      <c r="D26" s="184"/>
      <c r="E26" s="128" t="s">
        <v>260</v>
      </c>
      <c r="F26" s="129">
        <v>2</v>
      </c>
      <c r="G26" s="185"/>
      <c r="H26" s="213"/>
      <c r="I26" s="182"/>
      <c r="J26" s="182"/>
      <c r="K26" s="187"/>
      <c r="L26" s="188"/>
      <c r="M26" s="214"/>
      <c r="N26" s="190"/>
    </row>
    <row r="27" spans="1:14" ht="15" customHeight="1">
      <c r="A27" s="181"/>
      <c r="B27" s="182"/>
      <c r="C27" s="183"/>
      <c r="D27" s="184"/>
      <c r="E27" s="119" t="s">
        <v>261</v>
      </c>
      <c r="F27" s="130">
        <v>2</v>
      </c>
      <c r="G27" s="185"/>
      <c r="H27" s="213"/>
      <c r="I27" s="182"/>
      <c r="J27" s="182"/>
      <c r="K27" s="187"/>
      <c r="L27" s="188"/>
      <c r="M27" s="214"/>
      <c r="N27" s="190"/>
    </row>
    <row r="28" spans="1:14" ht="15" customHeight="1">
      <c r="A28" s="211">
        <v>7</v>
      </c>
      <c r="B28" s="194" t="s">
        <v>262</v>
      </c>
      <c r="C28" s="208" t="s">
        <v>263</v>
      </c>
      <c r="D28" s="212" t="s">
        <v>41</v>
      </c>
      <c r="E28" s="109" t="s">
        <v>264</v>
      </c>
      <c r="F28" s="127">
        <v>1</v>
      </c>
      <c r="G28" s="192">
        <v>12</v>
      </c>
      <c r="H28" s="193">
        <v>0.01238425925925926</v>
      </c>
      <c r="I28" s="209">
        <v>17</v>
      </c>
      <c r="J28" s="209">
        <v>2</v>
      </c>
      <c r="K28" s="210">
        <f>3000-(I28*50+J28*10)</f>
        <v>2130</v>
      </c>
      <c r="L28" s="215">
        <v>7</v>
      </c>
      <c r="M28" s="189"/>
      <c r="N28" s="197">
        <v>6</v>
      </c>
    </row>
    <row r="29" spans="1:14" ht="15" customHeight="1">
      <c r="A29" s="211"/>
      <c r="B29" s="194"/>
      <c r="C29" s="208"/>
      <c r="D29" s="212"/>
      <c r="E29" s="115" t="s">
        <v>265</v>
      </c>
      <c r="F29" s="122">
        <v>3</v>
      </c>
      <c r="G29" s="192"/>
      <c r="H29" s="193"/>
      <c r="I29" s="209"/>
      <c r="J29" s="209"/>
      <c r="K29" s="210"/>
      <c r="L29" s="215"/>
      <c r="M29" s="189"/>
      <c r="N29" s="197"/>
    </row>
    <row r="30" spans="1:14" ht="15" customHeight="1">
      <c r="A30" s="211"/>
      <c r="B30" s="194"/>
      <c r="C30" s="208"/>
      <c r="D30" s="212"/>
      <c r="E30" s="115" t="s">
        <v>266</v>
      </c>
      <c r="F30" s="122">
        <v>3</v>
      </c>
      <c r="G30" s="192"/>
      <c r="H30" s="193"/>
      <c r="I30" s="209"/>
      <c r="J30" s="209"/>
      <c r="K30" s="210"/>
      <c r="L30" s="215"/>
      <c r="M30" s="189"/>
      <c r="N30" s="197"/>
    </row>
    <row r="31" spans="1:14" ht="15" customHeight="1">
      <c r="A31" s="211"/>
      <c r="B31" s="194"/>
      <c r="C31" s="208"/>
      <c r="D31" s="212"/>
      <c r="E31" s="111" t="s">
        <v>267</v>
      </c>
      <c r="F31" s="120" t="s">
        <v>118</v>
      </c>
      <c r="G31" s="192"/>
      <c r="H31" s="193"/>
      <c r="I31" s="209"/>
      <c r="J31" s="209"/>
      <c r="K31" s="210"/>
      <c r="L31" s="215"/>
      <c r="M31" s="189"/>
      <c r="N31" s="197"/>
    </row>
    <row r="32" spans="1:14" ht="15" customHeight="1">
      <c r="A32" s="198">
        <v>8</v>
      </c>
      <c r="B32" s="199" t="s">
        <v>268</v>
      </c>
      <c r="C32" s="183" t="s">
        <v>269</v>
      </c>
      <c r="D32" s="201" t="s">
        <v>14</v>
      </c>
      <c r="E32" s="121" t="s">
        <v>148</v>
      </c>
      <c r="F32" s="129">
        <v>3</v>
      </c>
      <c r="G32" s="202">
        <v>2</v>
      </c>
      <c r="H32" s="203">
        <v>0.013136574074074077</v>
      </c>
      <c r="I32" s="199">
        <v>17</v>
      </c>
      <c r="J32" s="199"/>
      <c r="K32" s="204">
        <f>3000-(I32*50+J32*10)</f>
        <v>2150</v>
      </c>
      <c r="L32" s="216">
        <v>8</v>
      </c>
      <c r="M32" s="217"/>
      <c r="N32" s="207">
        <v>7</v>
      </c>
    </row>
    <row r="33" spans="1:14" ht="15" customHeight="1">
      <c r="A33" s="198"/>
      <c r="B33" s="199"/>
      <c r="C33" s="183"/>
      <c r="D33" s="201"/>
      <c r="E33" s="117" t="s">
        <v>149</v>
      </c>
      <c r="F33" s="131">
        <v>3</v>
      </c>
      <c r="G33" s="202"/>
      <c r="H33" s="203"/>
      <c r="I33" s="199"/>
      <c r="J33" s="199"/>
      <c r="K33" s="204"/>
      <c r="L33" s="216"/>
      <c r="M33" s="217"/>
      <c r="N33" s="207"/>
    </row>
    <row r="34" spans="1:14" ht="15" customHeight="1">
      <c r="A34" s="181">
        <v>9</v>
      </c>
      <c r="B34" s="182" t="s">
        <v>270</v>
      </c>
      <c r="C34" s="183" t="s">
        <v>269</v>
      </c>
      <c r="D34" s="184" t="s">
        <v>14</v>
      </c>
      <c r="E34" s="109" t="s">
        <v>143</v>
      </c>
      <c r="F34" s="110">
        <v>3</v>
      </c>
      <c r="G34" s="185">
        <v>11</v>
      </c>
      <c r="H34" s="213">
        <v>0.013078703703703703</v>
      </c>
      <c r="I34" s="182">
        <v>17</v>
      </c>
      <c r="J34" s="182"/>
      <c r="K34" s="187">
        <f>3000-(I34*50+J34*10)</f>
        <v>2150</v>
      </c>
      <c r="L34" s="218">
        <v>9</v>
      </c>
      <c r="M34" s="214"/>
      <c r="N34" s="190"/>
    </row>
    <row r="35" spans="1:14" ht="15" customHeight="1">
      <c r="A35" s="181"/>
      <c r="B35" s="182"/>
      <c r="C35" s="183"/>
      <c r="D35" s="184"/>
      <c r="E35" s="119" t="s">
        <v>271</v>
      </c>
      <c r="F35" s="130">
        <v>1</v>
      </c>
      <c r="G35" s="185"/>
      <c r="H35" s="213"/>
      <c r="I35" s="182"/>
      <c r="J35" s="182"/>
      <c r="K35" s="187"/>
      <c r="L35" s="218"/>
      <c r="M35" s="214"/>
      <c r="N35" s="190"/>
    </row>
    <row r="36" spans="1:14" ht="15" customHeight="1">
      <c r="A36" s="191">
        <v>10</v>
      </c>
      <c r="B36" s="194" t="s">
        <v>272</v>
      </c>
      <c r="C36" s="208" t="s">
        <v>36</v>
      </c>
      <c r="D36" s="208" t="s">
        <v>45</v>
      </c>
      <c r="E36" s="132" t="s">
        <v>273</v>
      </c>
      <c r="F36" s="133">
        <v>2</v>
      </c>
      <c r="G36" s="192">
        <v>7</v>
      </c>
      <c r="H36" s="219">
        <v>0.013020833333333334</v>
      </c>
      <c r="I36" s="194">
        <v>16</v>
      </c>
      <c r="J36" s="194"/>
      <c r="K36" s="195">
        <f>3000-(50*I36+10*J36)</f>
        <v>2200</v>
      </c>
      <c r="L36" s="215">
        <v>10</v>
      </c>
      <c r="M36" s="189"/>
      <c r="N36" s="197">
        <v>8</v>
      </c>
    </row>
    <row r="37" spans="1:14" ht="15" customHeight="1">
      <c r="A37" s="191"/>
      <c r="B37" s="194"/>
      <c r="C37" s="208"/>
      <c r="D37" s="208"/>
      <c r="E37" s="134" t="s">
        <v>274</v>
      </c>
      <c r="F37" s="135">
        <v>2</v>
      </c>
      <c r="G37" s="192"/>
      <c r="H37" s="219"/>
      <c r="I37" s="194"/>
      <c r="J37" s="194"/>
      <c r="K37" s="195"/>
      <c r="L37" s="215"/>
      <c r="M37" s="189"/>
      <c r="N37" s="197"/>
    </row>
    <row r="38" spans="1:14" ht="15" customHeight="1">
      <c r="A38" s="191"/>
      <c r="B38" s="194"/>
      <c r="C38" s="208"/>
      <c r="D38" s="208"/>
      <c r="E38" s="134" t="s">
        <v>275</v>
      </c>
      <c r="F38" s="135">
        <v>3</v>
      </c>
      <c r="G38" s="192"/>
      <c r="H38" s="219"/>
      <c r="I38" s="194"/>
      <c r="J38" s="194"/>
      <c r="K38" s="195"/>
      <c r="L38" s="215"/>
      <c r="M38" s="189"/>
      <c r="N38" s="197"/>
    </row>
    <row r="39" spans="1:14" ht="15" customHeight="1">
      <c r="A39" s="191"/>
      <c r="B39" s="194"/>
      <c r="C39" s="208"/>
      <c r="D39" s="208"/>
      <c r="E39" s="136" t="s">
        <v>276</v>
      </c>
      <c r="F39" s="137" t="s">
        <v>118</v>
      </c>
      <c r="G39" s="192"/>
      <c r="H39" s="219"/>
      <c r="I39" s="194"/>
      <c r="J39" s="194"/>
      <c r="K39" s="195"/>
      <c r="L39" s="215"/>
      <c r="M39" s="189"/>
      <c r="N39" s="197"/>
    </row>
    <row r="40" spans="1:14" ht="15" customHeight="1">
      <c r="A40" s="198">
        <v>11</v>
      </c>
      <c r="B40" s="199" t="s">
        <v>277</v>
      </c>
      <c r="C40" s="200" t="s">
        <v>269</v>
      </c>
      <c r="D40" s="201" t="s">
        <v>14</v>
      </c>
      <c r="E40" s="121" t="s">
        <v>127</v>
      </c>
      <c r="F40" s="129">
        <v>2</v>
      </c>
      <c r="G40" s="202">
        <v>5</v>
      </c>
      <c r="H40" s="203">
        <v>0.013020833333333334</v>
      </c>
      <c r="I40" s="199">
        <v>16</v>
      </c>
      <c r="J40" s="199"/>
      <c r="K40" s="204">
        <f>3000-(I40*50+J40*10)</f>
        <v>2200</v>
      </c>
      <c r="L40" s="216">
        <v>11</v>
      </c>
      <c r="M40" s="217"/>
      <c r="N40" s="207"/>
    </row>
    <row r="41" spans="1:14" ht="15" customHeight="1">
      <c r="A41" s="198"/>
      <c r="B41" s="199"/>
      <c r="C41" s="200"/>
      <c r="D41" s="201"/>
      <c r="E41" s="128" t="s">
        <v>128</v>
      </c>
      <c r="F41" s="129">
        <v>3</v>
      </c>
      <c r="G41" s="202"/>
      <c r="H41" s="203"/>
      <c r="I41" s="199"/>
      <c r="J41" s="199"/>
      <c r="K41" s="204"/>
      <c r="L41" s="216"/>
      <c r="M41" s="217"/>
      <c r="N41" s="207"/>
    </row>
    <row r="42" spans="1:14" ht="15" customHeight="1">
      <c r="A42" s="198"/>
      <c r="B42" s="199"/>
      <c r="C42" s="200"/>
      <c r="D42" s="201"/>
      <c r="E42" s="117" t="s">
        <v>129</v>
      </c>
      <c r="F42" s="131">
        <v>3</v>
      </c>
      <c r="G42" s="202"/>
      <c r="H42" s="203"/>
      <c r="I42" s="199"/>
      <c r="J42" s="199"/>
      <c r="K42" s="204"/>
      <c r="L42" s="216"/>
      <c r="M42" s="217"/>
      <c r="N42" s="207"/>
    </row>
    <row r="43" spans="1:14" ht="15" customHeight="1">
      <c r="A43" s="181">
        <v>12</v>
      </c>
      <c r="B43" s="182" t="s">
        <v>278</v>
      </c>
      <c r="C43" s="183" t="s">
        <v>237</v>
      </c>
      <c r="D43" s="184" t="s">
        <v>279</v>
      </c>
      <c r="E43" s="109" t="s">
        <v>112</v>
      </c>
      <c r="F43" s="127">
        <v>1</v>
      </c>
      <c r="G43" s="185">
        <v>23</v>
      </c>
      <c r="H43" s="213">
        <v>0.013078703703703703</v>
      </c>
      <c r="I43" s="182">
        <v>15</v>
      </c>
      <c r="J43" s="182"/>
      <c r="K43" s="187">
        <f>3000-(I43*50+J43*10)</f>
        <v>2250</v>
      </c>
      <c r="L43" s="218">
        <v>12</v>
      </c>
      <c r="M43" s="214"/>
      <c r="N43" s="190">
        <v>9</v>
      </c>
    </row>
    <row r="44" spans="1:14" ht="15" customHeight="1">
      <c r="A44" s="181"/>
      <c r="B44" s="182"/>
      <c r="C44" s="183"/>
      <c r="D44" s="184"/>
      <c r="E44" s="115" t="s">
        <v>280</v>
      </c>
      <c r="F44" s="129">
        <v>1</v>
      </c>
      <c r="G44" s="185"/>
      <c r="H44" s="213"/>
      <c r="I44" s="182"/>
      <c r="J44" s="182"/>
      <c r="K44" s="187"/>
      <c r="L44" s="218"/>
      <c r="M44" s="214"/>
      <c r="N44" s="190"/>
    </row>
    <row r="45" spans="1:14" ht="15" customHeight="1">
      <c r="A45" s="181"/>
      <c r="B45" s="182"/>
      <c r="C45" s="183"/>
      <c r="D45" s="184"/>
      <c r="E45" s="111" t="s">
        <v>281</v>
      </c>
      <c r="F45" s="130">
        <v>2</v>
      </c>
      <c r="G45" s="185"/>
      <c r="H45" s="213"/>
      <c r="I45" s="182"/>
      <c r="J45" s="182"/>
      <c r="K45" s="187"/>
      <c r="L45" s="218"/>
      <c r="M45" s="214"/>
      <c r="N45" s="190"/>
    </row>
    <row r="46" spans="1:14" ht="15" customHeight="1">
      <c r="A46" s="198">
        <v>13</v>
      </c>
      <c r="B46" s="199" t="s">
        <v>282</v>
      </c>
      <c r="C46" s="200" t="s">
        <v>269</v>
      </c>
      <c r="D46" s="201" t="s">
        <v>14</v>
      </c>
      <c r="E46" s="121" t="s">
        <v>283</v>
      </c>
      <c r="F46" s="129">
        <v>2</v>
      </c>
      <c r="G46" s="202">
        <v>16</v>
      </c>
      <c r="H46" s="203">
        <v>0.012997685185185183</v>
      </c>
      <c r="I46" s="199">
        <v>14</v>
      </c>
      <c r="J46" s="199">
        <v>4</v>
      </c>
      <c r="K46" s="204">
        <f>3000-(I46*50+J46*10)</f>
        <v>2260</v>
      </c>
      <c r="L46" s="216">
        <v>13</v>
      </c>
      <c r="M46" s="217"/>
      <c r="N46" s="207"/>
    </row>
    <row r="47" spans="1:14" ht="15" customHeight="1">
      <c r="A47" s="198"/>
      <c r="B47" s="199"/>
      <c r="C47" s="200"/>
      <c r="D47" s="201"/>
      <c r="E47" s="115" t="s">
        <v>284</v>
      </c>
      <c r="F47" s="129">
        <v>1</v>
      </c>
      <c r="G47" s="202"/>
      <c r="H47" s="203"/>
      <c r="I47" s="199"/>
      <c r="J47" s="199"/>
      <c r="K47" s="204"/>
      <c r="L47" s="216"/>
      <c r="M47" s="217"/>
      <c r="N47" s="207"/>
    </row>
    <row r="48" spans="1:14" ht="15" customHeight="1">
      <c r="A48" s="198"/>
      <c r="B48" s="199"/>
      <c r="C48" s="200"/>
      <c r="D48" s="201"/>
      <c r="E48" s="124" t="s">
        <v>285</v>
      </c>
      <c r="F48" s="138">
        <v>2</v>
      </c>
      <c r="G48" s="202"/>
      <c r="H48" s="203"/>
      <c r="I48" s="199"/>
      <c r="J48" s="199"/>
      <c r="K48" s="204"/>
      <c r="L48" s="216"/>
      <c r="M48" s="217"/>
      <c r="N48" s="207"/>
    </row>
    <row r="49" spans="1:14" ht="15" customHeight="1">
      <c r="A49" s="211">
        <v>14</v>
      </c>
      <c r="B49" s="194" t="s">
        <v>286</v>
      </c>
      <c r="C49" s="208" t="s">
        <v>237</v>
      </c>
      <c r="D49" s="212" t="s">
        <v>21</v>
      </c>
      <c r="E49" s="109" t="s">
        <v>120</v>
      </c>
      <c r="F49" s="127">
        <v>2</v>
      </c>
      <c r="G49" s="192">
        <v>7</v>
      </c>
      <c r="H49" s="193">
        <v>0.012847222222222223</v>
      </c>
      <c r="I49" s="209">
        <v>14</v>
      </c>
      <c r="J49" s="209"/>
      <c r="K49" s="210">
        <f>3000-(I49*50+J49*10)</f>
        <v>2300</v>
      </c>
      <c r="L49" s="215">
        <v>14</v>
      </c>
      <c r="M49" s="189"/>
      <c r="N49" s="197">
        <v>10</v>
      </c>
    </row>
    <row r="50" spans="1:14" ht="15" customHeight="1">
      <c r="A50" s="211"/>
      <c r="B50" s="194"/>
      <c r="C50" s="208"/>
      <c r="D50" s="212"/>
      <c r="E50" s="115" t="s">
        <v>115</v>
      </c>
      <c r="F50" s="116">
        <v>2</v>
      </c>
      <c r="G50" s="192"/>
      <c r="H50" s="193"/>
      <c r="I50" s="209"/>
      <c r="J50" s="209"/>
      <c r="K50" s="210"/>
      <c r="L50" s="215"/>
      <c r="M50" s="189"/>
      <c r="N50" s="197"/>
    </row>
    <row r="51" spans="1:14" ht="15" customHeight="1">
      <c r="A51" s="211"/>
      <c r="B51" s="194"/>
      <c r="C51" s="208"/>
      <c r="D51" s="212"/>
      <c r="E51" s="115" t="s">
        <v>117</v>
      </c>
      <c r="F51" s="116">
        <v>3</v>
      </c>
      <c r="G51" s="192"/>
      <c r="H51" s="193"/>
      <c r="I51" s="209"/>
      <c r="J51" s="209"/>
      <c r="K51" s="210"/>
      <c r="L51" s="215"/>
      <c r="M51" s="189"/>
      <c r="N51" s="197"/>
    </row>
    <row r="52" spans="1:14" ht="15" customHeight="1">
      <c r="A52" s="211"/>
      <c r="B52" s="194"/>
      <c r="C52" s="208"/>
      <c r="D52" s="212"/>
      <c r="E52" s="111" t="s">
        <v>287</v>
      </c>
      <c r="F52" s="126" t="s">
        <v>118</v>
      </c>
      <c r="G52" s="192"/>
      <c r="H52" s="193"/>
      <c r="I52" s="209"/>
      <c r="J52" s="209"/>
      <c r="K52" s="210"/>
      <c r="L52" s="215"/>
      <c r="M52" s="189"/>
      <c r="N52" s="197"/>
    </row>
    <row r="53" spans="1:14" ht="15" customHeight="1">
      <c r="A53" s="211">
        <v>15</v>
      </c>
      <c r="B53" s="194" t="s">
        <v>288</v>
      </c>
      <c r="C53" s="208" t="s">
        <v>269</v>
      </c>
      <c r="D53" s="212" t="s">
        <v>14</v>
      </c>
      <c r="E53" s="109" t="s">
        <v>289</v>
      </c>
      <c r="F53" s="127">
        <v>3</v>
      </c>
      <c r="G53" s="192">
        <v>5</v>
      </c>
      <c r="H53" s="193">
        <v>0.013020833333333334</v>
      </c>
      <c r="I53" s="209">
        <v>14</v>
      </c>
      <c r="J53" s="209"/>
      <c r="K53" s="210">
        <f>3000-(I53*50+J53*10)</f>
        <v>2300</v>
      </c>
      <c r="L53" s="215">
        <v>15</v>
      </c>
      <c r="M53" s="189"/>
      <c r="N53" s="197"/>
    </row>
    <row r="54" spans="1:14" ht="15" customHeight="1">
      <c r="A54" s="211"/>
      <c r="B54" s="194"/>
      <c r="C54" s="208"/>
      <c r="D54" s="212"/>
      <c r="E54" s="128" t="s">
        <v>290</v>
      </c>
      <c r="F54" s="122">
        <v>2</v>
      </c>
      <c r="G54" s="192"/>
      <c r="H54" s="193"/>
      <c r="I54" s="209"/>
      <c r="J54" s="209"/>
      <c r="K54" s="210"/>
      <c r="L54" s="215"/>
      <c r="M54" s="189"/>
      <c r="N54" s="197"/>
    </row>
    <row r="55" spans="1:14" ht="15" customHeight="1">
      <c r="A55" s="211"/>
      <c r="B55" s="194"/>
      <c r="C55" s="208"/>
      <c r="D55" s="212"/>
      <c r="E55" s="128" t="s">
        <v>291</v>
      </c>
      <c r="F55" s="122">
        <v>3</v>
      </c>
      <c r="G55" s="192"/>
      <c r="H55" s="193"/>
      <c r="I55" s="209"/>
      <c r="J55" s="209"/>
      <c r="K55" s="210"/>
      <c r="L55" s="215"/>
      <c r="M55" s="189"/>
      <c r="N55" s="197"/>
    </row>
    <row r="56" spans="1:14" ht="15" customHeight="1">
      <c r="A56" s="211"/>
      <c r="B56" s="194"/>
      <c r="C56" s="208"/>
      <c r="D56" s="212"/>
      <c r="E56" s="119" t="s">
        <v>292</v>
      </c>
      <c r="F56" s="120" t="s">
        <v>118</v>
      </c>
      <c r="G56" s="192"/>
      <c r="H56" s="193"/>
      <c r="I56" s="209"/>
      <c r="J56" s="209"/>
      <c r="K56" s="210"/>
      <c r="L56" s="215"/>
      <c r="M56" s="189"/>
      <c r="N56" s="197"/>
    </row>
    <row r="57" spans="1:14" ht="15" customHeight="1">
      <c r="A57" s="181">
        <v>16</v>
      </c>
      <c r="B57" s="182" t="s">
        <v>293</v>
      </c>
      <c r="C57" s="183" t="s">
        <v>135</v>
      </c>
      <c r="D57" s="184" t="s">
        <v>294</v>
      </c>
      <c r="E57" s="109" t="s">
        <v>295</v>
      </c>
      <c r="F57" s="110">
        <v>3</v>
      </c>
      <c r="G57" s="185">
        <v>2</v>
      </c>
      <c r="H57" s="213">
        <v>0.011979166666666666</v>
      </c>
      <c r="I57" s="182">
        <v>13</v>
      </c>
      <c r="J57" s="182">
        <v>1</v>
      </c>
      <c r="K57" s="182">
        <f>3000-(I57*50+J57*10)</f>
        <v>2340</v>
      </c>
      <c r="L57" s="218">
        <v>16</v>
      </c>
      <c r="M57" s="214"/>
      <c r="N57" s="190">
        <v>11</v>
      </c>
    </row>
    <row r="58" spans="1:14" ht="15" customHeight="1">
      <c r="A58" s="181"/>
      <c r="B58" s="182"/>
      <c r="C58" s="183"/>
      <c r="D58" s="184"/>
      <c r="E58" s="119" t="s">
        <v>296</v>
      </c>
      <c r="F58" s="130">
        <v>3</v>
      </c>
      <c r="G58" s="185"/>
      <c r="H58" s="213"/>
      <c r="I58" s="182"/>
      <c r="J58" s="182"/>
      <c r="K58" s="182"/>
      <c r="L58" s="218"/>
      <c r="M58" s="214"/>
      <c r="N58" s="190"/>
    </row>
    <row r="59" spans="1:14" ht="15" customHeight="1">
      <c r="A59" s="181">
        <v>17</v>
      </c>
      <c r="B59" s="182" t="s">
        <v>297</v>
      </c>
      <c r="C59" s="183" t="s">
        <v>237</v>
      </c>
      <c r="D59" s="184" t="s">
        <v>298</v>
      </c>
      <c r="E59" s="109" t="s">
        <v>299</v>
      </c>
      <c r="F59" s="110">
        <v>3</v>
      </c>
      <c r="G59" s="185">
        <v>3</v>
      </c>
      <c r="H59" s="213">
        <v>0.012847222222222223</v>
      </c>
      <c r="I59" s="182">
        <v>13</v>
      </c>
      <c r="J59" s="182"/>
      <c r="K59" s="182">
        <f>3000-(I59*50+J59*10)</f>
        <v>2350</v>
      </c>
      <c r="L59" s="218">
        <v>17</v>
      </c>
      <c r="M59" s="214"/>
      <c r="N59" s="190"/>
    </row>
    <row r="60" spans="1:14" ht="15" customHeight="1">
      <c r="A60" s="181"/>
      <c r="B60" s="182"/>
      <c r="C60" s="183"/>
      <c r="D60" s="184"/>
      <c r="E60" s="115" t="s">
        <v>300</v>
      </c>
      <c r="F60" s="123">
        <v>3</v>
      </c>
      <c r="G60" s="185"/>
      <c r="H60" s="213"/>
      <c r="I60" s="182"/>
      <c r="J60" s="182"/>
      <c r="K60" s="182"/>
      <c r="L60" s="218"/>
      <c r="M60" s="214"/>
      <c r="N60" s="190"/>
    </row>
    <row r="61" spans="1:14" ht="15" customHeight="1">
      <c r="A61" s="181"/>
      <c r="B61" s="182"/>
      <c r="C61" s="183"/>
      <c r="D61" s="184"/>
      <c r="E61" s="111" t="s">
        <v>301</v>
      </c>
      <c r="F61" s="112">
        <v>3</v>
      </c>
      <c r="G61" s="185"/>
      <c r="H61" s="213"/>
      <c r="I61" s="182"/>
      <c r="J61" s="182"/>
      <c r="K61" s="182"/>
      <c r="L61" s="218"/>
      <c r="M61" s="214"/>
      <c r="N61" s="190"/>
    </row>
    <row r="62" spans="1:14" ht="15" customHeight="1">
      <c r="A62" s="211">
        <v>18</v>
      </c>
      <c r="B62" s="194" t="s">
        <v>302</v>
      </c>
      <c r="C62" s="184" t="s">
        <v>36</v>
      </c>
      <c r="D62" s="212" t="s">
        <v>241</v>
      </c>
      <c r="E62" s="109" t="s">
        <v>303</v>
      </c>
      <c r="F62" s="127">
        <v>1</v>
      </c>
      <c r="G62" s="192">
        <v>8.8</v>
      </c>
      <c r="H62" s="193">
        <v>0.0125</v>
      </c>
      <c r="I62" s="194">
        <v>12</v>
      </c>
      <c r="J62" s="194">
        <v>9</v>
      </c>
      <c r="K62" s="195">
        <f>3000-(I62*50+J62*10)</f>
        <v>2310</v>
      </c>
      <c r="L62" s="215">
        <v>18</v>
      </c>
      <c r="M62" s="189"/>
      <c r="N62" s="197"/>
    </row>
    <row r="63" spans="1:14" ht="15" customHeight="1">
      <c r="A63" s="211"/>
      <c r="B63" s="194"/>
      <c r="C63" s="184"/>
      <c r="D63" s="212"/>
      <c r="E63" s="115" t="s">
        <v>304</v>
      </c>
      <c r="F63" s="116" t="s">
        <v>118</v>
      </c>
      <c r="G63" s="192"/>
      <c r="H63" s="193"/>
      <c r="I63" s="194"/>
      <c r="J63" s="194"/>
      <c r="K63" s="195"/>
      <c r="L63" s="215"/>
      <c r="M63" s="189"/>
      <c r="N63" s="197"/>
    </row>
    <row r="64" spans="1:14" ht="15" customHeight="1">
      <c r="A64" s="211"/>
      <c r="B64" s="194"/>
      <c r="C64" s="184"/>
      <c r="D64" s="212"/>
      <c r="E64" s="115" t="s">
        <v>130</v>
      </c>
      <c r="F64" s="116">
        <v>3</v>
      </c>
      <c r="G64" s="192"/>
      <c r="H64" s="193"/>
      <c r="I64" s="194"/>
      <c r="J64" s="194"/>
      <c r="K64" s="195"/>
      <c r="L64" s="215"/>
      <c r="M64" s="189"/>
      <c r="N64" s="197"/>
    </row>
    <row r="65" spans="1:14" ht="15" customHeight="1">
      <c r="A65" s="211"/>
      <c r="B65" s="194"/>
      <c r="C65" s="184"/>
      <c r="D65" s="212"/>
      <c r="E65" s="115" t="s">
        <v>305</v>
      </c>
      <c r="F65" s="116" t="s">
        <v>118</v>
      </c>
      <c r="G65" s="192"/>
      <c r="H65" s="193"/>
      <c r="I65" s="194"/>
      <c r="J65" s="194"/>
      <c r="K65" s="195"/>
      <c r="L65" s="215"/>
      <c r="M65" s="189"/>
      <c r="N65" s="197"/>
    </row>
    <row r="66" spans="1:14" ht="15" customHeight="1">
      <c r="A66" s="211"/>
      <c r="B66" s="194"/>
      <c r="C66" s="184"/>
      <c r="D66" s="212"/>
      <c r="E66" s="111" t="s">
        <v>306</v>
      </c>
      <c r="F66" s="126" t="s">
        <v>118</v>
      </c>
      <c r="G66" s="192"/>
      <c r="H66" s="193"/>
      <c r="I66" s="194"/>
      <c r="J66" s="194"/>
      <c r="K66" s="195"/>
      <c r="L66" s="215"/>
      <c r="M66" s="189"/>
      <c r="N66" s="197"/>
    </row>
    <row r="67" spans="1:14" ht="15" customHeight="1">
      <c r="A67" s="211">
        <v>19</v>
      </c>
      <c r="B67" s="194" t="s">
        <v>307</v>
      </c>
      <c r="C67" s="208" t="s">
        <v>269</v>
      </c>
      <c r="D67" s="212" t="s">
        <v>53</v>
      </c>
      <c r="E67" s="109" t="s">
        <v>308</v>
      </c>
      <c r="F67" s="127" t="s">
        <v>118</v>
      </c>
      <c r="G67" s="192">
        <v>4</v>
      </c>
      <c r="H67" s="193">
        <v>0.013136574074074077</v>
      </c>
      <c r="I67" s="209">
        <v>12</v>
      </c>
      <c r="J67" s="209">
        <v>5</v>
      </c>
      <c r="K67" s="210">
        <f>3000-(I67*50+J67*10)</f>
        <v>2350</v>
      </c>
      <c r="L67" s="215">
        <v>19</v>
      </c>
      <c r="M67" s="189"/>
      <c r="N67" s="197">
        <v>12</v>
      </c>
    </row>
    <row r="68" spans="1:14" ht="15" customHeight="1">
      <c r="A68" s="211"/>
      <c r="B68" s="194"/>
      <c r="C68" s="208"/>
      <c r="D68" s="212"/>
      <c r="E68" s="128" t="s">
        <v>309</v>
      </c>
      <c r="F68" s="122">
        <v>2</v>
      </c>
      <c r="G68" s="192"/>
      <c r="H68" s="193"/>
      <c r="I68" s="209"/>
      <c r="J68" s="209"/>
      <c r="K68" s="210"/>
      <c r="L68" s="215"/>
      <c r="M68" s="189"/>
      <c r="N68" s="197"/>
    </row>
    <row r="69" spans="1:14" ht="15" customHeight="1">
      <c r="A69" s="211"/>
      <c r="B69" s="194"/>
      <c r="C69" s="208"/>
      <c r="D69" s="212"/>
      <c r="E69" s="128" t="s">
        <v>310</v>
      </c>
      <c r="F69" s="122">
        <v>3</v>
      </c>
      <c r="G69" s="192"/>
      <c r="H69" s="193"/>
      <c r="I69" s="209"/>
      <c r="J69" s="209"/>
      <c r="K69" s="210"/>
      <c r="L69" s="215"/>
      <c r="M69" s="189"/>
      <c r="N69" s="197"/>
    </row>
    <row r="70" spans="1:14" ht="15" customHeight="1">
      <c r="A70" s="211"/>
      <c r="B70" s="194"/>
      <c r="C70" s="208"/>
      <c r="D70" s="212"/>
      <c r="E70" s="119" t="s">
        <v>311</v>
      </c>
      <c r="F70" s="120" t="s">
        <v>118</v>
      </c>
      <c r="G70" s="192"/>
      <c r="H70" s="193"/>
      <c r="I70" s="209"/>
      <c r="J70" s="209"/>
      <c r="K70" s="210"/>
      <c r="L70" s="215"/>
      <c r="M70" s="189"/>
      <c r="N70" s="197"/>
    </row>
    <row r="71" spans="1:14" ht="15" customHeight="1">
      <c r="A71" s="181">
        <v>20</v>
      </c>
      <c r="B71" s="182" t="s">
        <v>312</v>
      </c>
      <c r="C71" s="183" t="s">
        <v>269</v>
      </c>
      <c r="D71" s="184" t="s">
        <v>55</v>
      </c>
      <c r="E71" s="109" t="s">
        <v>184</v>
      </c>
      <c r="F71" s="110">
        <v>1</v>
      </c>
      <c r="G71" s="185">
        <v>50</v>
      </c>
      <c r="H71" s="213">
        <v>0.013078703703703703</v>
      </c>
      <c r="I71" s="182">
        <v>12</v>
      </c>
      <c r="J71" s="182"/>
      <c r="K71" s="182">
        <f>3000-(I71*50+J71*10)</f>
        <v>2400</v>
      </c>
      <c r="L71" s="218">
        <v>20</v>
      </c>
      <c r="M71" s="214"/>
      <c r="N71" s="190">
        <v>13</v>
      </c>
    </row>
    <row r="72" spans="1:14" ht="15" customHeight="1">
      <c r="A72" s="181"/>
      <c r="B72" s="182"/>
      <c r="C72" s="183"/>
      <c r="D72" s="184"/>
      <c r="E72" s="128" t="s">
        <v>186</v>
      </c>
      <c r="F72" s="129">
        <v>1</v>
      </c>
      <c r="G72" s="185"/>
      <c r="H72" s="213"/>
      <c r="I72" s="182"/>
      <c r="J72" s="182"/>
      <c r="K72" s="182"/>
      <c r="L72" s="218"/>
      <c r="M72" s="214"/>
      <c r="N72" s="190"/>
    </row>
    <row r="73" spans="1:14" ht="15" customHeight="1">
      <c r="A73" s="181"/>
      <c r="B73" s="182"/>
      <c r="C73" s="183"/>
      <c r="D73" s="184"/>
      <c r="E73" s="119" t="s">
        <v>185</v>
      </c>
      <c r="F73" s="130" t="s">
        <v>104</v>
      </c>
      <c r="G73" s="185"/>
      <c r="H73" s="213"/>
      <c r="I73" s="182"/>
      <c r="J73" s="182"/>
      <c r="K73" s="182"/>
      <c r="L73" s="218"/>
      <c r="M73" s="214"/>
      <c r="N73" s="190"/>
    </row>
    <row r="74" spans="1:14" ht="15" customHeight="1">
      <c r="A74" s="181">
        <v>21</v>
      </c>
      <c r="B74" s="182" t="s">
        <v>313</v>
      </c>
      <c r="C74" s="183" t="s">
        <v>217</v>
      </c>
      <c r="D74" s="184" t="s">
        <v>314</v>
      </c>
      <c r="E74" s="109" t="s">
        <v>315</v>
      </c>
      <c r="F74" s="110">
        <v>2</v>
      </c>
      <c r="G74" s="185">
        <v>7</v>
      </c>
      <c r="H74" s="213">
        <v>0.013194444444444444</v>
      </c>
      <c r="I74" s="182">
        <v>12</v>
      </c>
      <c r="J74" s="182"/>
      <c r="K74" s="182">
        <f>3000-(I74*50+J74*10)</f>
        <v>2400</v>
      </c>
      <c r="L74" s="218">
        <v>21</v>
      </c>
      <c r="M74" s="214"/>
      <c r="N74" s="190">
        <v>14</v>
      </c>
    </row>
    <row r="75" spans="1:14" ht="15" customHeight="1">
      <c r="A75" s="181"/>
      <c r="B75" s="182"/>
      <c r="C75" s="183"/>
      <c r="D75" s="184"/>
      <c r="E75" s="115" t="s">
        <v>316</v>
      </c>
      <c r="F75" s="123">
        <v>2</v>
      </c>
      <c r="G75" s="185"/>
      <c r="H75" s="213"/>
      <c r="I75" s="182"/>
      <c r="J75" s="182"/>
      <c r="K75" s="182"/>
      <c r="L75" s="218"/>
      <c r="M75" s="214"/>
      <c r="N75" s="190"/>
    </row>
    <row r="76" spans="1:14" ht="15" customHeight="1">
      <c r="A76" s="181"/>
      <c r="B76" s="182"/>
      <c r="C76" s="183"/>
      <c r="D76" s="184"/>
      <c r="E76" s="111" t="s">
        <v>221</v>
      </c>
      <c r="F76" s="112">
        <v>3</v>
      </c>
      <c r="G76" s="185"/>
      <c r="H76" s="213"/>
      <c r="I76" s="182"/>
      <c r="J76" s="182"/>
      <c r="K76" s="182"/>
      <c r="L76" s="218"/>
      <c r="M76" s="214"/>
      <c r="N76" s="190"/>
    </row>
    <row r="77" spans="1:14" ht="15" customHeight="1">
      <c r="A77" s="181">
        <v>22</v>
      </c>
      <c r="B77" s="182" t="s">
        <v>317</v>
      </c>
      <c r="C77" s="183" t="s">
        <v>269</v>
      </c>
      <c r="D77" s="184" t="s">
        <v>14</v>
      </c>
      <c r="E77" s="109" t="s">
        <v>318</v>
      </c>
      <c r="F77" s="110">
        <v>2</v>
      </c>
      <c r="G77" s="185">
        <v>6</v>
      </c>
      <c r="H77" s="213">
        <v>0.012962962962962963</v>
      </c>
      <c r="I77" s="182">
        <v>12</v>
      </c>
      <c r="J77" s="182"/>
      <c r="K77" s="182">
        <f>3000-(I77*50+J77*10)</f>
        <v>2400</v>
      </c>
      <c r="L77" s="218">
        <v>22</v>
      </c>
      <c r="M77" s="214"/>
      <c r="N77" s="190"/>
    </row>
    <row r="78" spans="1:14" ht="15" customHeight="1">
      <c r="A78" s="181"/>
      <c r="B78" s="182"/>
      <c r="C78" s="183"/>
      <c r="D78" s="184"/>
      <c r="E78" s="119" t="s">
        <v>142</v>
      </c>
      <c r="F78" s="130">
        <v>2</v>
      </c>
      <c r="G78" s="185"/>
      <c r="H78" s="213"/>
      <c r="I78" s="182"/>
      <c r="J78" s="182"/>
      <c r="K78" s="182"/>
      <c r="L78" s="218"/>
      <c r="M78" s="214"/>
      <c r="N78" s="190"/>
    </row>
    <row r="79" spans="1:14" ht="15" customHeight="1">
      <c r="A79" s="211">
        <v>23</v>
      </c>
      <c r="B79" s="194" t="s">
        <v>319</v>
      </c>
      <c r="C79" s="208" t="s">
        <v>269</v>
      </c>
      <c r="D79" s="212" t="s">
        <v>14</v>
      </c>
      <c r="E79" s="109" t="s">
        <v>320</v>
      </c>
      <c r="F79" s="127">
        <v>1</v>
      </c>
      <c r="G79" s="192">
        <v>10.4</v>
      </c>
      <c r="H79" s="193">
        <v>0.012847222222222223</v>
      </c>
      <c r="I79" s="194">
        <v>12</v>
      </c>
      <c r="J79" s="194"/>
      <c r="K79" s="195">
        <f>3000-(I79*50+J79*10)</f>
        <v>2400</v>
      </c>
      <c r="L79" s="215">
        <v>23</v>
      </c>
      <c r="M79" s="189"/>
      <c r="N79" s="197"/>
    </row>
    <row r="80" spans="1:14" ht="15" customHeight="1">
      <c r="A80" s="211"/>
      <c r="B80" s="194"/>
      <c r="C80" s="208"/>
      <c r="D80" s="212"/>
      <c r="E80" s="128" t="s">
        <v>321</v>
      </c>
      <c r="F80" s="122">
        <v>2</v>
      </c>
      <c r="G80" s="192"/>
      <c r="H80" s="193"/>
      <c r="I80" s="194"/>
      <c r="J80" s="194"/>
      <c r="K80" s="195"/>
      <c r="L80" s="215"/>
      <c r="M80" s="189"/>
      <c r="N80" s="197"/>
    </row>
    <row r="81" spans="1:14" ht="15" customHeight="1">
      <c r="A81" s="211"/>
      <c r="B81" s="194"/>
      <c r="C81" s="208"/>
      <c r="D81" s="212"/>
      <c r="E81" s="128" t="s">
        <v>322</v>
      </c>
      <c r="F81" s="122" t="s">
        <v>118</v>
      </c>
      <c r="G81" s="192"/>
      <c r="H81" s="193"/>
      <c r="I81" s="194"/>
      <c r="J81" s="194"/>
      <c r="K81" s="195"/>
      <c r="L81" s="215"/>
      <c r="M81" s="189"/>
      <c r="N81" s="197"/>
    </row>
    <row r="82" spans="1:14" ht="15" customHeight="1">
      <c r="A82" s="211"/>
      <c r="B82" s="194"/>
      <c r="C82" s="208"/>
      <c r="D82" s="212"/>
      <c r="E82" s="128" t="s">
        <v>323</v>
      </c>
      <c r="F82" s="122" t="s">
        <v>118</v>
      </c>
      <c r="G82" s="192"/>
      <c r="H82" s="193"/>
      <c r="I82" s="194"/>
      <c r="J82" s="194"/>
      <c r="K82" s="195"/>
      <c r="L82" s="215"/>
      <c r="M82" s="189"/>
      <c r="N82" s="197"/>
    </row>
    <row r="83" spans="1:14" ht="15" customHeight="1">
      <c r="A83" s="211"/>
      <c r="B83" s="194"/>
      <c r="C83" s="208"/>
      <c r="D83" s="212"/>
      <c r="E83" s="119" t="s">
        <v>324</v>
      </c>
      <c r="F83" s="120" t="s">
        <v>118</v>
      </c>
      <c r="G83" s="192"/>
      <c r="H83" s="193"/>
      <c r="I83" s="194"/>
      <c r="J83" s="194"/>
      <c r="K83" s="195"/>
      <c r="L83" s="215"/>
      <c r="M83" s="189"/>
      <c r="N83" s="197"/>
    </row>
    <row r="84" spans="1:14" ht="15" customHeight="1">
      <c r="A84" s="198">
        <v>24</v>
      </c>
      <c r="B84" s="199" t="s">
        <v>325</v>
      </c>
      <c r="C84" s="183" t="s">
        <v>269</v>
      </c>
      <c r="D84" s="201" t="s">
        <v>14</v>
      </c>
      <c r="E84" s="121" t="s">
        <v>326</v>
      </c>
      <c r="F84" s="129">
        <v>3</v>
      </c>
      <c r="G84" s="202">
        <v>2</v>
      </c>
      <c r="H84" s="203">
        <v>0.013136574074074077</v>
      </c>
      <c r="I84" s="199">
        <v>11</v>
      </c>
      <c r="J84" s="199"/>
      <c r="K84" s="199">
        <f>3000-(I84*50+J84*10)</f>
        <v>2450</v>
      </c>
      <c r="L84" s="216">
        <v>24</v>
      </c>
      <c r="M84" s="217"/>
      <c r="N84" s="207"/>
    </row>
    <row r="85" spans="1:14" ht="15" customHeight="1">
      <c r="A85" s="198"/>
      <c r="B85" s="199"/>
      <c r="C85" s="183"/>
      <c r="D85" s="201"/>
      <c r="E85" s="124" t="s">
        <v>327</v>
      </c>
      <c r="F85" s="125">
        <v>3</v>
      </c>
      <c r="G85" s="202"/>
      <c r="H85" s="203"/>
      <c r="I85" s="199"/>
      <c r="J85" s="199"/>
      <c r="K85" s="199"/>
      <c r="L85" s="216"/>
      <c r="M85" s="217"/>
      <c r="N85" s="207"/>
    </row>
    <row r="86" spans="1:14" ht="15" customHeight="1">
      <c r="A86" s="211">
        <v>25</v>
      </c>
      <c r="B86" s="194" t="s">
        <v>328</v>
      </c>
      <c r="C86" s="208" t="s">
        <v>36</v>
      </c>
      <c r="D86" s="212" t="s">
        <v>241</v>
      </c>
      <c r="E86" s="109" t="s">
        <v>329</v>
      </c>
      <c r="F86" s="127">
        <v>3</v>
      </c>
      <c r="G86" s="192">
        <v>1</v>
      </c>
      <c r="H86" s="193">
        <v>0.013136574074074077</v>
      </c>
      <c r="I86" s="209">
        <v>11</v>
      </c>
      <c r="J86" s="209"/>
      <c r="K86" s="210">
        <f>3000-(I86*50+J86*10)</f>
        <v>2450</v>
      </c>
      <c r="L86" s="215">
        <v>25</v>
      </c>
      <c r="M86" s="189"/>
      <c r="N86" s="220"/>
    </row>
    <row r="87" spans="1:14" ht="15" customHeight="1">
      <c r="A87" s="211"/>
      <c r="B87" s="194"/>
      <c r="C87" s="208"/>
      <c r="D87" s="212"/>
      <c r="E87" s="128" t="s">
        <v>330</v>
      </c>
      <c r="F87" s="122" t="s">
        <v>118</v>
      </c>
      <c r="G87" s="192"/>
      <c r="H87" s="193"/>
      <c r="I87" s="209"/>
      <c r="J87" s="209"/>
      <c r="K87" s="210"/>
      <c r="L87" s="215"/>
      <c r="M87" s="189"/>
      <c r="N87" s="220"/>
    </row>
    <row r="88" spans="1:14" ht="15" customHeight="1">
      <c r="A88" s="211"/>
      <c r="B88" s="194"/>
      <c r="C88" s="208"/>
      <c r="D88" s="212"/>
      <c r="E88" s="128" t="s">
        <v>331</v>
      </c>
      <c r="F88" s="122" t="s">
        <v>118</v>
      </c>
      <c r="G88" s="192"/>
      <c r="H88" s="193"/>
      <c r="I88" s="209"/>
      <c r="J88" s="209"/>
      <c r="K88" s="210"/>
      <c r="L88" s="215"/>
      <c r="M88" s="189"/>
      <c r="N88" s="220"/>
    </row>
    <row r="89" spans="1:14" ht="15" customHeight="1">
      <c r="A89" s="211"/>
      <c r="B89" s="194"/>
      <c r="C89" s="208"/>
      <c r="D89" s="212"/>
      <c r="E89" s="119" t="s">
        <v>332</v>
      </c>
      <c r="F89" s="120" t="s">
        <v>118</v>
      </c>
      <c r="G89" s="192"/>
      <c r="H89" s="193"/>
      <c r="I89" s="209"/>
      <c r="J89" s="209"/>
      <c r="K89" s="210"/>
      <c r="L89" s="215"/>
      <c r="M89" s="189"/>
      <c r="N89" s="220"/>
    </row>
    <row r="90" spans="1:14" ht="15" customHeight="1">
      <c r="A90" s="211">
        <v>26</v>
      </c>
      <c r="B90" s="194" t="s">
        <v>333</v>
      </c>
      <c r="C90" s="208" t="s">
        <v>36</v>
      </c>
      <c r="D90" s="221" t="s">
        <v>241</v>
      </c>
      <c r="E90" s="109" t="s">
        <v>334</v>
      </c>
      <c r="F90" s="127" t="s">
        <v>118</v>
      </c>
      <c r="G90" s="192">
        <v>0</v>
      </c>
      <c r="H90" s="193">
        <v>0.0125</v>
      </c>
      <c r="I90" s="209">
        <v>11</v>
      </c>
      <c r="J90" s="194"/>
      <c r="K90" s="210">
        <f>3000-(I90*50+J90*10)</f>
        <v>2450</v>
      </c>
      <c r="L90" s="215">
        <v>26</v>
      </c>
      <c r="M90" s="189"/>
      <c r="N90" s="197"/>
    </row>
    <row r="91" spans="1:14" ht="15" customHeight="1">
      <c r="A91" s="211"/>
      <c r="B91" s="194"/>
      <c r="C91" s="208"/>
      <c r="D91" s="221"/>
      <c r="E91" s="128" t="s">
        <v>335</v>
      </c>
      <c r="F91" s="122" t="s">
        <v>118</v>
      </c>
      <c r="G91" s="192"/>
      <c r="H91" s="193"/>
      <c r="I91" s="209"/>
      <c r="J91" s="194"/>
      <c r="K91" s="210"/>
      <c r="L91" s="215"/>
      <c r="M91" s="189"/>
      <c r="N91" s="197"/>
    </row>
    <row r="92" spans="1:14" ht="15" customHeight="1">
      <c r="A92" s="211"/>
      <c r="B92" s="194"/>
      <c r="C92" s="208"/>
      <c r="D92" s="221"/>
      <c r="E92" s="128" t="s">
        <v>336</v>
      </c>
      <c r="F92" s="122" t="s">
        <v>118</v>
      </c>
      <c r="G92" s="192"/>
      <c r="H92" s="193"/>
      <c r="I92" s="209"/>
      <c r="J92" s="194"/>
      <c r="K92" s="210"/>
      <c r="L92" s="215"/>
      <c r="M92" s="189"/>
      <c r="N92" s="197"/>
    </row>
    <row r="93" spans="1:14" ht="15" customHeight="1">
      <c r="A93" s="211"/>
      <c r="B93" s="194"/>
      <c r="C93" s="208"/>
      <c r="D93" s="221"/>
      <c r="E93" s="119" t="s">
        <v>337</v>
      </c>
      <c r="F93" s="120" t="s">
        <v>118</v>
      </c>
      <c r="G93" s="192"/>
      <c r="H93" s="193"/>
      <c r="I93" s="209"/>
      <c r="J93" s="194"/>
      <c r="K93" s="210"/>
      <c r="L93" s="215"/>
      <c r="M93" s="189"/>
      <c r="N93" s="197"/>
    </row>
    <row r="94" spans="1:14" ht="15" customHeight="1">
      <c r="A94" s="211">
        <v>27</v>
      </c>
      <c r="B94" s="194" t="s">
        <v>338</v>
      </c>
      <c r="C94" s="208" t="s">
        <v>36</v>
      </c>
      <c r="D94" s="221" t="s">
        <v>36</v>
      </c>
      <c r="E94" s="109" t="s">
        <v>339</v>
      </c>
      <c r="F94" s="127">
        <v>3</v>
      </c>
      <c r="G94" s="192">
        <v>4</v>
      </c>
      <c r="H94" s="193">
        <v>0.012962962962962963</v>
      </c>
      <c r="I94" s="194">
        <v>10</v>
      </c>
      <c r="J94" s="194"/>
      <c r="K94" s="195">
        <f>3000-(I94*50+J94*10)</f>
        <v>2500</v>
      </c>
      <c r="L94" s="196">
        <v>27</v>
      </c>
      <c r="M94" s="189"/>
      <c r="N94" s="197"/>
    </row>
    <row r="95" spans="1:14" ht="15" customHeight="1">
      <c r="A95" s="211"/>
      <c r="B95" s="194"/>
      <c r="C95" s="208"/>
      <c r="D95" s="221"/>
      <c r="E95" s="128" t="s">
        <v>340</v>
      </c>
      <c r="F95" s="122" t="s">
        <v>118</v>
      </c>
      <c r="G95" s="192"/>
      <c r="H95" s="193"/>
      <c r="I95" s="194"/>
      <c r="J95" s="194"/>
      <c r="K95" s="195"/>
      <c r="L95" s="196"/>
      <c r="M95" s="189"/>
      <c r="N95" s="197"/>
    </row>
    <row r="96" spans="1:14" ht="15" customHeight="1">
      <c r="A96" s="211"/>
      <c r="B96" s="194"/>
      <c r="C96" s="208"/>
      <c r="D96" s="221"/>
      <c r="E96" s="128" t="s">
        <v>341</v>
      </c>
      <c r="F96" s="122">
        <v>3</v>
      </c>
      <c r="G96" s="192"/>
      <c r="H96" s="193"/>
      <c r="I96" s="194"/>
      <c r="J96" s="194"/>
      <c r="K96" s="195"/>
      <c r="L96" s="196"/>
      <c r="M96" s="189"/>
      <c r="N96" s="197"/>
    </row>
    <row r="97" spans="1:14" ht="15" customHeight="1">
      <c r="A97" s="211"/>
      <c r="B97" s="194"/>
      <c r="C97" s="208"/>
      <c r="D97" s="221"/>
      <c r="E97" s="128" t="s">
        <v>342</v>
      </c>
      <c r="F97" s="122" t="s">
        <v>118</v>
      </c>
      <c r="G97" s="192"/>
      <c r="H97" s="193"/>
      <c r="I97" s="194"/>
      <c r="J97" s="194"/>
      <c r="K97" s="195"/>
      <c r="L97" s="196"/>
      <c r="M97" s="189"/>
      <c r="N97" s="197"/>
    </row>
    <row r="98" spans="1:14" ht="15" customHeight="1">
      <c r="A98" s="211"/>
      <c r="B98" s="194"/>
      <c r="C98" s="208"/>
      <c r="D98" s="221"/>
      <c r="E98" s="119" t="s">
        <v>343</v>
      </c>
      <c r="F98" s="120">
        <v>2</v>
      </c>
      <c r="G98" s="192"/>
      <c r="H98" s="193"/>
      <c r="I98" s="194"/>
      <c r="J98" s="194"/>
      <c r="K98" s="195"/>
      <c r="L98" s="196"/>
      <c r="M98" s="189"/>
      <c r="N98" s="197"/>
    </row>
    <row r="99" spans="1:14" ht="15" customHeight="1">
      <c r="A99" s="211">
        <v>28</v>
      </c>
      <c r="B99" s="194" t="s">
        <v>344</v>
      </c>
      <c r="C99" s="221" t="s">
        <v>269</v>
      </c>
      <c r="D99" s="221" t="s">
        <v>14</v>
      </c>
      <c r="E99" s="109" t="s">
        <v>345</v>
      </c>
      <c r="F99" s="139">
        <v>1</v>
      </c>
      <c r="G99" s="192">
        <v>13.3</v>
      </c>
      <c r="H99" s="222">
        <v>0.012962962962962963</v>
      </c>
      <c r="I99" s="223">
        <v>8</v>
      </c>
      <c r="J99" s="224"/>
      <c r="K99" s="195">
        <f>3000-(I99*50+J99*10)</f>
        <v>2600</v>
      </c>
      <c r="L99" s="225">
        <v>28</v>
      </c>
      <c r="M99" s="226"/>
      <c r="N99" s="197"/>
    </row>
    <row r="100" spans="1:14" ht="15" customHeight="1">
      <c r="A100" s="211"/>
      <c r="B100" s="194"/>
      <c r="C100" s="221"/>
      <c r="D100" s="221"/>
      <c r="E100" s="115" t="s">
        <v>346</v>
      </c>
      <c r="F100" s="140" t="s">
        <v>118</v>
      </c>
      <c r="G100" s="192"/>
      <c r="H100" s="222"/>
      <c r="I100" s="223"/>
      <c r="J100" s="224"/>
      <c r="K100" s="195"/>
      <c r="L100" s="225"/>
      <c r="M100" s="226"/>
      <c r="N100" s="197"/>
    </row>
    <row r="101" spans="1:14" ht="15" customHeight="1">
      <c r="A101" s="211"/>
      <c r="B101" s="194"/>
      <c r="C101" s="221"/>
      <c r="D101" s="221"/>
      <c r="E101" s="111" t="s">
        <v>347</v>
      </c>
      <c r="F101" s="141" t="s">
        <v>118</v>
      </c>
      <c r="G101" s="192"/>
      <c r="H101" s="222"/>
      <c r="I101" s="223"/>
      <c r="J101" s="224"/>
      <c r="K101" s="195"/>
      <c r="L101" s="225"/>
      <c r="M101" s="226"/>
      <c r="N101" s="197"/>
    </row>
    <row r="102" spans="1:14" ht="15" customHeight="1">
      <c r="A102" s="198">
        <v>29</v>
      </c>
      <c r="B102" s="199" t="s">
        <v>348</v>
      </c>
      <c r="C102" s="183" t="s">
        <v>269</v>
      </c>
      <c r="D102" s="201" t="s">
        <v>349</v>
      </c>
      <c r="E102" s="121" t="s">
        <v>350</v>
      </c>
      <c r="F102" s="129">
        <v>2</v>
      </c>
      <c r="G102" s="202">
        <v>6</v>
      </c>
      <c r="H102" s="203">
        <v>0.012847222222222223</v>
      </c>
      <c r="I102" s="199">
        <v>9</v>
      </c>
      <c r="J102" s="199"/>
      <c r="K102" s="199">
        <f>3000-(I102*50+J102*10)</f>
        <v>2550</v>
      </c>
      <c r="L102" s="216">
        <v>29</v>
      </c>
      <c r="M102" s="217"/>
      <c r="N102" s="207">
        <v>15</v>
      </c>
    </row>
    <row r="103" spans="1:14" ht="15" customHeight="1">
      <c r="A103" s="198"/>
      <c r="B103" s="199"/>
      <c r="C103" s="183"/>
      <c r="D103" s="201"/>
      <c r="E103" s="117" t="s">
        <v>351</v>
      </c>
      <c r="F103" s="131">
        <v>2</v>
      </c>
      <c r="G103" s="202"/>
      <c r="H103" s="203"/>
      <c r="I103" s="199"/>
      <c r="J103" s="199"/>
      <c r="K103" s="199"/>
      <c r="L103" s="216"/>
      <c r="M103" s="217"/>
      <c r="N103" s="207"/>
    </row>
    <row r="104" spans="1:14" ht="15" customHeight="1">
      <c r="A104" s="181">
        <v>30</v>
      </c>
      <c r="B104" s="182" t="s">
        <v>352</v>
      </c>
      <c r="C104" s="183" t="s">
        <v>237</v>
      </c>
      <c r="D104" s="184" t="s">
        <v>60</v>
      </c>
      <c r="E104" s="109" t="s">
        <v>353</v>
      </c>
      <c r="F104" s="110">
        <v>3</v>
      </c>
      <c r="G104" s="185">
        <v>2</v>
      </c>
      <c r="H104" s="213">
        <v>0.0125</v>
      </c>
      <c r="I104" s="182">
        <v>9</v>
      </c>
      <c r="J104" s="182"/>
      <c r="K104" s="182">
        <f>3000-(I104*50+J104*10)</f>
        <v>2550</v>
      </c>
      <c r="L104" s="218">
        <v>30</v>
      </c>
      <c r="M104" s="214"/>
      <c r="N104" s="190">
        <v>16</v>
      </c>
    </row>
    <row r="105" spans="1:14" ht="15" customHeight="1">
      <c r="A105" s="181"/>
      <c r="B105" s="182"/>
      <c r="C105" s="183"/>
      <c r="D105" s="184"/>
      <c r="E105" s="119" t="s">
        <v>354</v>
      </c>
      <c r="F105" s="130">
        <v>3</v>
      </c>
      <c r="G105" s="185"/>
      <c r="H105" s="213"/>
      <c r="I105" s="182"/>
      <c r="J105" s="182"/>
      <c r="K105" s="182"/>
      <c r="L105" s="218"/>
      <c r="M105" s="214"/>
      <c r="N105" s="190"/>
    </row>
    <row r="106" spans="1:14" ht="15" customHeight="1">
      <c r="A106" s="211">
        <v>31</v>
      </c>
      <c r="B106" s="194" t="s">
        <v>355</v>
      </c>
      <c r="C106" s="208" t="s">
        <v>263</v>
      </c>
      <c r="D106" s="221" t="s">
        <v>41</v>
      </c>
      <c r="E106" s="109" t="s">
        <v>356</v>
      </c>
      <c r="F106" s="127">
        <v>3</v>
      </c>
      <c r="G106" s="192">
        <v>2</v>
      </c>
      <c r="H106" s="193">
        <v>0.012615740740740742</v>
      </c>
      <c r="I106" s="209">
        <v>9</v>
      </c>
      <c r="J106" s="194"/>
      <c r="K106" s="210">
        <f>3000-(I106*50+J106*10)</f>
        <v>2550</v>
      </c>
      <c r="L106" s="215">
        <v>31</v>
      </c>
      <c r="M106" s="189"/>
      <c r="N106" s="197"/>
    </row>
    <row r="107" spans="1:14" ht="15" customHeight="1">
      <c r="A107" s="211"/>
      <c r="B107" s="194"/>
      <c r="C107" s="208"/>
      <c r="D107" s="221"/>
      <c r="E107" s="115" t="s">
        <v>357</v>
      </c>
      <c r="F107" s="122" t="s">
        <v>118</v>
      </c>
      <c r="G107" s="192"/>
      <c r="H107" s="193"/>
      <c r="I107" s="209"/>
      <c r="J107" s="194"/>
      <c r="K107" s="210"/>
      <c r="L107" s="215"/>
      <c r="M107" s="189"/>
      <c r="N107" s="197"/>
    </row>
    <row r="108" spans="1:14" ht="15" customHeight="1">
      <c r="A108" s="211"/>
      <c r="B108" s="194"/>
      <c r="C108" s="208"/>
      <c r="D108" s="221"/>
      <c r="E108" s="115" t="s">
        <v>358</v>
      </c>
      <c r="F108" s="122" t="s">
        <v>118</v>
      </c>
      <c r="G108" s="192"/>
      <c r="H108" s="193"/>
      <c r="I108" s="209"/>
      <c r="J108" s="194"/>
      <c r="K108" s="210"/>
      <c r="L108" s="215"/>
      <c r="M108" s="189"/>
      <c r="N108" s="197"/>
    </row>
    <row r="109" spans="1:14" ht="15" customHeight="1">
      <c r="A109" s="211"/>
      <c r="B109" s="194"/>
      <c r="C109" s="208"/>
      <c r="D109" s="221"/>
      <c r="E109" s="111" t="s">
        <v>359</v>
      </c>
      <c r="F109" s="126">
        <v>3</v>
      </c>
      <c r="G109" s="192"/>
      <c r="H109" s="193"/>
      <c r="I109" s="209"/>
      <c r="J109" s="194"/>
      <c r="K109" s="210"/>
      <c r="L109" s="215"/>
      <c r="M109" s="189"/>
      <c r="N109" s="197"/>
    </row>
    <row r="110" spans="1:14" ht="15" customHeight="1">
      <c r="A110" s="211">
        <v>32</v>
      </c>
      <c r="B110" s="194" t="s">
        <v>360</v>
      </c>
      <c r="C110" s="208" t="s">
        <v>263</v>
      </c>
      <c r="D110" s="221" t="s">
        <v>62</v>
      </c>
      <c r="E110" s="113" t="s">
        <v>361</v>
      </c>
      <c r="F110" s="114" t="s">
        <v>118</v>
      </c>
      <c r="G110" s="192">
        <v>0</v>
      </c>
      <c r="H110" s="193">
        <v>0.0125</v>
      </c>
      <c r="I110" s="209">
        <v>8</v>
      </c>
      <c r="J110" s="194"/>
      <c r="K110" s="210">
        <f>3000-(I110*50+J110*10)</f>
        <v>2600</v>
      </c>
      <c r="L110" s="215">
        <v>32</v>
      </c>
      <c r="M110" s="189"/>
      <c r="N110" s="197">
        <v>17</v>
      </c>
    </row>
    <row r="111" spans="1:14" ht="15" customHeight="1">
      <c r="A111" s="211"/>
      <c r="B111" s="194"/>
      <c r="C111" s="208"/>
      <c r="D111" s="221"/>
      <c r="E111" s="115" t="s">
        <v>362</v>
      </c>
      <c r="F111" s="116" t="s">
        <v>118</v>
      </c>
      <c r="G111" s="192"/>
      <c r="H111" s="193"/>
      <c r="I111" s="209"/>
      <c r="J111" s="194"/>
      <c r="K111" s="210"/>
      <c r="L111" s="215"/>
      <c r="M111" s="189"/>
      <c r="N111" s="197"/>
    </row>
    <row r="112" spans="1:14" ht="15" customHeight="1">
      <c r="A112" s="211"/>
      <c r="B112" s="194"/>
      <c r="C112" s="208"/>
      <c r="D112" s="221"/>
      <c r="E112" s="115" t="s">
        <v>363</v>
      </c>
      <c r="F112" s="116" t="s">
        <v>118</v>
      </c>
      <c r="G112" s="192"/>
      <c r="H112" s="193"/>
      <c r="I112" s="209"/>
      <c r="J112" s="194"/>
      <c r="K112" s="210"/>
      <c r="L112" s="215"/>
      <c r="M112" s="189"/>
      <c r="N112" s="197"/>
    </row>
    <row r="113" spans="1:14" ht="15" customHeight="1">
      <c r="A113" s="211"/>
      <c r="B113" s="194"/>
      <c r="C113" s="208"/>
      <c r="D113" s="221"/>
      <c r="E113" s="119" t="s">
        <v>364</v>
      </c>
      <c r="F113" s="120" t="s">
        <v>118</v>
      </c>
      <c r="G113" s="192"/>
      <c r="H113" s="193"/>
      <c r="I113" s="209"/>
      <c r="J113" s="194"/>
      <c r="K113" s="210"/>
      <c r="L113" s="215"/>
      <c r="M113" s="189"/>
      <c r="N113" s="197"/>
    </row>
    <row r="114" spans="1:14" ht="15" customHeight="1">
      <c r="A114" s="211">
        <v>33</v>
      </c>
      <c r="B114" s="194" t="s">
        <v>365</v>
      </c>
      <c r="C114" s="208" t="s">
        <v>36</v>
      </c>
      <c r="D114" s="212" t="s">
        <v>241</v>
      </c>
      <c r="E114" s="109" t="s">
        <v>366</v>
      </c>
      <c r="F114" s="127" t="s">
        <v>118</v>
      </c>
      <c r="G114" s="192">
        <v>0</v>
      </c>
      <c r="H114" s="193">
        <v>0.013136574074074077</v>
      </c>
      <c r="I114" s="209">
        <v>8</v>
      </c>
      <c r="J114" s="194"/>
      <c r="K114" s="210">
        <f>3000-(I114*50+J114*10)</f>
        <v>2600</v>
      </c>
      <c r="L114" s="215">
        <v>33</v>
      </c>
      <c r="M114" s="189"/>
      <c r="N114" s="197"/>
    </row>
    <row r="115" spans="1:14" ht="15" customHeight="1">
      <c r="A115" s="211"/>
      <c r="B115" s="194"/>
      <c r="C115" s="208"/>
      <c r="D115" s="212"/>
      <c r="E115" s="128" t="s">
        <v>367</v>
      </c>
      <c r="F115" s="122" t="s">
        <v>118</v>
      </c>
      <c r="G115" s="192"/>
      <c r="H115" s="193"/>
      <c r="I115" s="209"/>
      <c r="J115" s="194"/>
      <c r="K115" s="210"/>
      <c r="L115" s="215"/>
      <c r="M115" s="189"/>
      <c r="N115" s="197"/>
    </row>
    <row r="116" spans="1:14" ht="15" customHeight="1">
      <c r="A116" s="211"/>
      <c r="B116" s="194"/>
      <c r="C116" s="208"/>
      <c r="D116" s="212"/>
      <c r="E116" s="128" t="s">
        <v>368</v>
      </c>
      <c r="F116" s="122" t="s">
        <v>118</v>
      </c>
      <c r="G116" s="192"/>
      <c r="H116" s="193"/>
      <c r="I116" s="209"/>
      <c r="J116" s="194"/>
      <c r="K116" s="210"/>
      <c r="L116" s="215"/>
      <c r="M116" s="189"/>
      <c r="N116" s="197"/>
    </row>
    <row r="117" spans="1:14" ht="15" customHeight="1">
      <c r="A117" s="211"/>
      <c r="B117" s="194"/>
      <c r="C117" s="208"/>
      <c r="D117" s="212"/>
      <c r="E117" s="119" t="s">
        <v>369</v>
      </c>
      <c r="F117" s="120" t="s">
        <v>118</v>
      </c>
      <c r="G117" s="192"/>
      <c r="H117" s="193"/>
      <c r="I117" s="209"/>
      <c r="J117" s="194"/>
      <c r="K117" s="210"/>
      <c r="L117" s="215"/>
      <c r="M117" s="189"/>
      <c r="N117" s="197"/>
    </row>
    <row r="118" spans="1:14" ht="15" customHeight="1">
      <c r="A118" s="211">
        <v>34</v>
      </c>
      <c r="B118" s="194" t="s">
        <v>370</v>
      </c>
      <c r="C118" s="208" t="s">
        <v>263</v>
      </c>
      <c r="D118" s="221" t="s">
        <v>62</v>
      </c>
      <c r="E118" s="109" t="s">
        <v>371</v>
      </c>
      <c r="F118" s="127">
        <v>1</v>
      </c>
      <c r="G118" s="192">
        <v>6.2</v>
      </c>
      <c r="H118" s="222">
        <v>0.013078703703703703</v>
      </c>
      <c r="I118" s="194">
        <v>7</v>
      </c>
      <c r="J118" s="194"/>
      <c r="K118" s="195">
        <f>3000-(I118*50+J118*10)</f>
        <v>2650</v>
      </c>
      <c r="L118" s="215">
        <v>34</v>
      </c>
      <c r="M118" s="189"/>
      <c r="N118" s="197"/>
    </row>
    <row r="119" spans="1:14" ht="15" customHeight="1">
      <c r="A119" s="211"/>
      <c r="B119" s="194"/>
      <c r="C119" s="208"/>
      <c r="D119" s="221"/>
      <c r="E119" s="128" t="s">
        <v>372</v>
      </c>
      <c r="F119" s="122">
        <v>3</v>
      </c>
      <c r="G119" s="192"/>
      <c r="H119" s="222"/>
      <c r="I119" s="194"/>
      <c r="J119" s="194"/>
      <c r="K119" s="195"/>
      <c r="L119" s="215"/>
      <c r="M119" s="189"/>
      <c r="N119" s="197"/>
    </row>
    <row r="120" spans="1:14" ht="15" customHeight="1">
      <c r="A120" s="211"/>
      <c r="B120" s="194"/>
      <c r="C120" s="208"/>
      <c r="D120" s="221"/>
      <c r="E120" s="128" t="s">
        <v>373</v>
      </c>
      <c r="F120" s="122" t="s">
        <v>118</v>
      </c>
      <c r="G120" s="192"/>
      <c r="H120" s="222"/>
      <c r="I120" s="194"/>
      <c r="J120" s="194"/>
      <c r="K120" s="195"/>
      <c r="L120" s="215"/>
      <c r="M120" s="189"/>
      <c r="N120" s="197"/>
    </row>
    <row r="121" spans="1:14" ht="15" customHeight="1">
      <c r="A121" s="211"/>
      <c r="B121" s="194"/>
      <c r="C121" s="208"/>
      <c r="D121" s="221"/>
      <c r="E121" s="128" t="s">
        <v>374</v>
      </c>
      <c r="F121" s="122">
        <v>3</v>
      </c>
      <c r="G121" s="192"/>
      <c r="H121" s="222"/>
      <c r="I121" s="194"/>
      <c r="J121" s="194"/>
      <c r="K121" s="195"/>
      <c r="L121" s="215"/>
      <c r="M121" s="189"/>
      <c r="N121" s="197"/>
    </row>
    <row r="122" spans="1:14" ht="15" customHeight="1">
      <c r="A122" s="211"/>
      <c r="B122" s="194"/>
      <c r="C122" s="208"/>
      <c r="D122" s="221"/>
      <c r="E122" s="128" t="s">
        <v>375</v>
      </c>
      <c r="F122" s="122" t="s">
        <v>118</v>
      </c>
      <c r="G122" s="192"/>
      <c r="H122" s="222"/>
      <c r="I122" s="194"/>
      <c r="J122" s="194"/>
      <c r="K122" s="195"/>
      <c r="L122" s="215"/>
      <c r="M122" s="189"/>
      <c r="N122" s="197"/>
    </row>
    <row r="123" spans="1:14" ht="15" customHeight="1">
      <c r="A123" s="211"/>
      <c r="B123" s="194"/>
      <c r="C123" s="208"/>
      <c r="D123" s="221"/>
      <c r="E123" s="128" t="s">
        <v>376</v>
      </c>
      <c r="F123" s="122" t="s">
        <v>118</v>
      </c>
      <c r="G123" s="192"/>
      <c r="H123" s="222"/>
      <c r="I123" s="194"/>
      <c r="J123" s="194"/>
      <c r="K123" s="195"/>
      <c r="L123" s="215"/>
      <c r="M123" s="189"/>
      <c r="N123" s="197"/>
    </row>
    <row r="124" spans="1:14" ht="15" customHeight="1">
      <c r="A124" s="211"/>
      <c r="B124" s="194"/>
      <c r="C124" s="208"/>
      <c r="D124" s="221"/>
      <c r="E124" s="128" t="s">
        <v>377</v>
      </c>
      <c r="F124" s="122">
        <v>3</v>
      </c>
      <c r="G124" s="192"/>
      <c r="H124" s="222"/>
      <c r="I124" s="194"/>
      <c r="J124" s="194"/>
      <c r="K124" s="195"/>
      <c r="L124" s="215"/>
      <c r="M124" s="189"/>
      <c r="N124" s="197"/>
    </row>
    <row r="125" spans="1:14" ht="15" customHeight="1">
      <c r="A125" s="211"/>
      <c r="B125" s="194"/>
      <c r="C125" s="208"/>
      <c r="D125" s="221"/>
      <c r="E125" s="128" t="s">
        <v>378</v>
      </c>
      <c r="F125" s="122" t="s">
        <v>118</v>
      </c>
      <c r="G125" s="192"/>
      <c r="H125" s="222"/>
      <c r="I125" s="194"/>
      <c r="J125" s="194"/>
      <c r="K125" s="195"/>
      <c r="L125" s="215"/>
      <c r="M125" s="189"/>
      <c r="N125" s="197"/>
    </row>
    <row r="126" spans="1:14" ht="15" customHeight="1">
      <c r="A126" s="211"/>
      <c r="B126" s="194"/>
      <c r="C126" s="208"/>
      <c r="D126" s="221"/>
      <c r="E126" s="119" t="s">
        <v>379</v>
      </c>
      <c r="F126" s="120">
        <v>3</v>
      </c>
      <c r="G126" s="192"/>
      <c r="H126" s="222"/>
      <c r="I126" s="194"/>
      <c r="J126" s="194"/>
      <c r="K126" s="195"/>
      <c r="L126" s="215"/>
      <c r="M126" s="189"/>
      <c r="N126" s="197"/>
    </row>
    <row r="127" spans="1:14" ht="15" customHeight="1">
      <c r="A127" s="211">
        <v>35</v>
      </c>
      <c r="B127" s="194" t="s">
        <v>380</v>
      </c>
      <c r="C127" s="208" t="s">
        <v>381</v>
      </c>
      <c r="D127" s="221" t="s">
        <v>64</v>
      </c>
      <c r="E127" s="109" t="s">
        <v>382</v>
      </c>
      <c r="F127" s="127">
        <v>1</v>
      </c>
      <c r="G127" s="192">
        <v>25.7</v>
      </c>
      <c r="H127" s="222">
        <v>0.012152777777777778</v>
      </c>
      <c r="I127" s="194">
        <v>7</v>
      </c>
      <c r="J127" s="194"/>
      <c r="K127" s="195">
        <f>3000-(I127*50+J127*10)</f>
        <v>2650</v>
      </c>
      <c r="L127" s="215">
        <v>35</v>
      </c>
      <c r="M127" s="189"/>
      <c r="N127" s="197">
        <v>18</v>
      </c>
    </row>
    <row r="128" spans="1:14" ht="15" customHeight="1">
      <c r="A128" s="211"/>
      <c r="B128" s="194"/>
      <c r="C128" s="208"/>
      <c r="D128" s="221"/>
      <c r="E128" s="128" t="s">
        <v>383</v>
      </c>
      <c r="F128" s="122">
        <v>2</v>
      </c>
      <c r="G128" s="192"/>
      <c r="H128" s="222"/>
      <c r="I128" s="194"/>
      <c r="J128" s="194"/>
      <c r="K128" s="195"/>
      <c r="L128" s="215"/>
      <c r="M128" s="189"/>
      <c r="N128" s="197"/>
    </row>
    <row r="129" spans="1:14" ht="15" customHeight="1">
      <c r="A129" s="211"/>
      <c r="B129" s="194"/>
      <c r="C129" s="208"/>
      <c r="D129" s="221"/>
      <c r="E129" s="128" t="s">
        <v>384</v>
      </c>
      <c r="F129" s="122" t="s">
        <v>118</v>
      </c>
      <c r="G129" s="192"/>
      <c r="H129" s="222"/>
      <c r="I129" s="194"/>
      <c r="J129" s="194"/>
      <c r="K129" s="195"/>
      <c r="L129" s="215"/>
      <c r="M129" s="189"/>
      <c r="N129" s="197"/>
    </row>
    <row r="130" spans="1:14" ht="15" customHeight="1">
      <c r="A130" s="211"/>
      <c r="B130" s="194"/>
      <c r="C130" s="208"/>
      <c r="D130" s="221"/>
      <c r="E130" s="128" t="s">
        <v>385</v>
      </c>
      <c r="F130" s="122" t="s">
        <v>118</v>
      </c>
      <c r="G130" s="192"/>
      <c r="H130" s="222"/>
      <c r="I130" s="194"/>
      <c r="J130" s="194"/>
      <c r="K130" s="195"/>
      <c r="L130" s="215"/>
      <c r="M130" s="189"/>
      <c r="N130" s="197"/>
    </row>
    <row r="131" spans="1:14" ht="15" customHeight="1">
      <c r="A131" s="211"/>
      <c r="B131" s="194"/>
      <c r="C131" s="208"/>
      <c r="D131" s="221"/>
      <c r="E131" s="128" t="s">
        <v>386</v>
      </c>
      <c r="F131" s="122" t="s">
        <v>104</v>
      </c>
      <c r="G131" s="192"/>
      <c r="H131" s="222"/>
      <c r="I131" s="194"/>
      <c r="J131" s="194"/>
      <c r="K131" s="195"/>
      <c r="L131" s="215"/>
      <c r="M131" s="189"/>
      <c r="N131" s="197"/>
    </row>
    <row r="132" spans="1:14" ht="15" customHeight="1">
      <c r="A132" s="211"/>
      <c r="B132" s="194"/>
      <c r="C132" s="208"/>
      <c r="D132" s="221"/>
      <c r="E132" s="128" t="s">
        <v>387</v>
      </c>
      <c r="F132" s="122">
        <v>3</v>
      </c>
      <c r="G132" s="192"/>
      <c r="H132" s="222"/>
      <c r="I132" s="194"/>
      <c r="J132" s="194"/>
      <c r="K132" s="195"/>
      <c r="L132" s="215"/>
      <c r="M132" s="189"/>
      <c r="N132" s="197"/>
    </row>
    <row r="133" spans="1:14" ht="15" customHeight="1">
      <c r="A133" s="211"/>
      <c r="B133" s="194"/>
      <c r="C133" s="208"/>
      <c r="D133" s="221"/>
      <c r="E133" s="119" t="s">
        <v>388</v>
      </c>
      <c r="F133" s="120">
        <v>3</v>
      </c>
      <c r="G133" s="192"/>
      <c r="H133" s="222"/>
      <c r="I133" s="194"/>
      <c r="J133" s="194"/>
      <c r="K133" s="195"/>
      <c r="L133" s="215"/>
      <c r="M133" s="189"/>
      <c r="N133" s="197"/>
    </row>
    <row r="134" spans="1:14" ht="15" customHeight="1">
      <c r="A134" s="211">
        <v>36</v>
      </c>
      <c r="B134" s="194" t="s">
        <v>389</v>
      </c>
      <c r="C134" s="208" t="s">
        <v>269</v>
      </c>
      <c r="D134" s="212" t="s">
        <v>390</v>
      </c>
      <c r="E134" s="109" t="s">
        <v>391</v>
      </c>
      <c r="F134" s="127" t="s">
        <v>118</v>
      </c>
      <c r="G134" s="192">
        <v>0</v>
      </c>
      <c r="H134" s="193">
        <v>0.0125</v>
      </c>
      <c r="I134" s="209">
        <v>6</v>
      </c>
      <c r="J134" s="209"/>
      <c r="K134" s="210">
        <f>3000-(I134*50+J134*10)</f>
        <v>2700</v>
      </c>
      <c r="L134" s="215">
        <v>36</v>
      </c>
      <c r="M134" s="189"/>
      <c r="N134" s="197"/>
    </row>
    <row r="135" spans="1:14" ht="15" customHeight="1">
      <c r="A135" s="211"/>
      <c r="B135" s="194"/>
      <c r="C135" s="208"/>
      <c r="D135" s="212"/>
      <c r="E135" s="128" t="s">
        <v>392</v>
      </c>
      <c r="F135" s="122" t="s">
        <v>118</v>
      </c>
      <c r="G135" s="192"/>
      <c r="H135" s="193"/>
      <c r="I135" s="209"/>
      <c r="J135" s="209"/>
      <c r="K135" s="210"/>
      <c r="L135" s="215"/>
      <c r="M135" s="189"/>
      <c r="N135" s="197"/>
    </row>
    <row r="136" spans="1:14" ht="15" customHeight="1">
      <c r="A136" s="211"/>
      <c r="B136" s="194"/>
      <c r="C136" s="208"/>
      <c r="D136" s="212"/>
      <c r="E136" s="128" t="s">
        <v>203</v>
      </c>
      <c r="F136" s="122" t="s">
        <v>118</v>
      </c>
      <c r="G136" s="192"/>
      <c r="H136" s="193"/>
      <c r="I136" s="209"/>
      <c r="J136" s="209"/>
      <c r="K136" s="210"/>
      <c r="L136" s="215"/>
      <c r="M136" s="189"/>
      <c r="N136" s="197"/>
    </row>
    <row r="137" spans="1:14" ht="15" customHeight="1">
      <c r="A137" s="211"/>
      <c r="B137" s="194"/>
      <c r="C137" s="208"/>
      <c r="D137" s="212"/>
      <c r="E137" s="119" t="s">
        <v>204</v>
      </c>
      <c r="F137" s="120" t="s">
        <v>118</v>
      </c>
      <c r="G137" s="192"/>
      <c r="H137" s="193"/>
      <c r="I137" s="209"/>
      <c r="J137" s="209"/>
      <c r="K137" s="210"/>
      <c r="L137" s="215"/>
      <c r="M137" s="189"/>
      <c r="N137" s="197"/>
    </row>
    <row r="138" spans="1:14" ht="15" customHeight="1">
      <c r="A138" s="211">
        <v>37</v>
      </c>
      <c r="B138" s="194" t="s">
        <v>393</v>
      </c>
      <c r="C138" s="208" t="s">
        <v>237</v>
      </c>
      <c r="D138" s="221" t="s">
        <v>66</v>
      </c>
      <c r="E138" s="109" t="s">
        <v>394</v>
      </c>
      <c r="F138" s="127">
        <v>3</v>
      </c>
      <c r="G138" s="192">
        <v>1.6</v>
      </c>
      <c r="H138" s="193">
        <v>0.0125</v>
      </c>
      <c r="I138" s="194">
        <v>5</v>
      </c>
      <c r="J138" s="194"/>
      <c r="K138" s="195">
        <f>3000-(I138*50+J138*10)</f>
        <v>2750</v>
      </c>
      <c r="L138" s="215">
        <v>37</v>
      </c>
      <c r="M138" s="189"/>
      <c r="N138" s="197">
        <v>19</v>
      </c>
    </row>
    <row r="139" spans="1:14" ht="15" customHeight="1">
      <c r="A139" s="211"/>
      <c r="B139" s="194"/>
      <c r="C139" s="208"/>
      <c r="D139" s="221"/>
      <c r="E139" s="115" t="s">
        <v>395</v>
      </c>
      <c r="F139" s="116">
        <v>3</v>
      </c>
      <c r="G139" s="192"/>
      <c r="H139" s="193"/>
      <c r="I139" s="194"/>
      <c r="J139" s="194"/>
      <c r="K139" s="195"/>
      <c r="L139" s="215"/>
      <c r="M139" s="189"/>
      <c r="N139" s="197"/>
    </row>
    <row r="140" spans="1:14" ht="15" customHeight="1">
      <c r="A140" s="211"/>
      <c r="B140" s="194"/>
      <c r="C140" s="208"/>
      <c r="D140" s="221"/>
      <c r="E140" s="115" t="s">
        <v>396</v>
      </c>
      <c r="F140" s="116" t="s">
        <v>118</v>
      </c>
      <c r="G140" s="192"/>
      <c r="H140" s="193"/>
      <c r="I140" s="194"/>
      <c r="J140" s="194"/>
      <c r="K140" s="195"/>
      <c r="L140" s="215"/>
      <c r="M140" s="189"/>
      <c r="N140" s="197"/>
    </row>
    <row r="141" spans="1:14" ht="15" customHeight="1">
      <c r="A141" s="211"/>
      <c r="B141" s="194"/>
      <c r="C141" s="208"/>
      <c r="D141" s="221"/>
      <c r="E141" s="115" t="s">
        <v>397</v>
      </c>
      <c r="F141" s="116" t="s">
        <v>118</v>
      </c>
      <c r="G141" s="192"/>
      <c r="H141" s="193"/>
      <c r="I141" s="194"/>
      <c r="J141" s="194"/>
      <c r="K141" s="195"/>
      <c r="L141" s="215"/>
      <c r="M141" s="189"/>
      <c r="N141" s="197"/>
    </row>
    <row r="142" spans="1:14" ht="15" customHeight="1">
      <c r="A142" s="211"/>
      <c r="B142" s="194"/>
      <c r="C142" s="208"/>
      <c r="D142" s="221"/>
      <c r="E142" s="111" t="s">
        <v>398</v>
      </c>
      <c r="F142" s="126" t="s">
        <v>118</v>
      </c>
      <c r="G142" s="192"/>
      <c r="H142" s="193"/>
      <c r="I142" s="194"/>
      <c r="J142" s="194"/>
      <c r="K142" s="195"/>
      <c r="L142" s="215"/>
      <c r="M142" s="189"/>
      <c r="N142" s="197"/>
    </row>
    <row r="143" spans="1:14" ht="15" customHeight="1">
      <c r="A143" s="211">
        <v>38</v>
      </c>
      <c r="B143" s="194" t="s">
        <v>399</v>
      </c>
      <c r="C143" s="208" t="s">
        <v>269</v>
      </c>
      <c r="D143" s="212" t="s">
        <v>400</v>
      </c>
      <c r="E143" s="109" t="s">
        <v>401</v>
      </c>
      <c r="F143" s="127" t="s">
        <v>118</v>
      </c>
      <c r="G143" s="192">
        <v>3</v>
      </c>
      <c r="H143" s="193">
        <v>0.012962962962962963</v>
      </c>
      <c r="I143" s="209">
        <v>5</v>
      </c>
      <c r="J143" s="209"/>
      <c r="K143" s="210">
        <f>3000-(I143*50+J143*10)</f>
        <v>2750</v>
      </c>
      <c r="L143" s="215">
        <v>38</v>
      </c>
      <c r="M143" s="189"/>
      <c r="N143" s="197"/>
    </row>
    <row r="144" spans="1:14" ht="15" customHeight="1">
      <c r="A144" s="211"/>
      <c r="B144" s="194"/>
      <c r="C144" s="208"/>
      <c r="D144" s="212"/>
      <c r="E144" s="128" t="s">
        <v>402</v>
      </c>
      <c r="F144" s="122" t="s">
        <v>118</v>
      </c>
      <c r="G144" s="192"/>
      <c r="H144" s="193"/>
      <c r="I144" s="209"/>
      <c r="J144" s="209"/>
      <c r="K144" s="210"/>
      <c r="L144" s="215"/>
      <c r="M144" s="189"/>
      <c r="N144" s="197"/>
    </row>
    <row r="145" spans="1:14" ht="15" customHeight="1">
      <c r="A145" s="211"/>
      <c r="B145" s="194"/>
      <c r="C145" s="208"/>
      <c r="D145" s="212"/>
      <c r="E145" s="128" t="s">
        <v>403</v>
      </c>
      <c r="F145" s="122" t="s">
        <v>118</v>
      </c>
      <c r="G145" s="192"/>
      <c r="H145" s="193"/>
      <c r="I145" s="209"/>
      <c r="J145" s="209"/>
      <c r="K145" s="210"/>
      <c r="L145" s="215"/>
      <c r="M145" s="189"/>
      <c r="N145" s="197"/>
    </row>
    <row r="146" spans="1:14" ht="15" customHeight="1">
      <c r="A146" s="211"/>
      <c r="B146" s="194"/>
      <c r="C146" s="208"/>
      <c r="D146" s="212"/>
      <c r="E146" s="119" t="s">
        <v>404</v>
      </c>
      <c r="F146" s="120">
        <v>2</v>
      </c>
      <c r="G146" s="192"/>
      <c r="H146" s="193"/>
      <c r="I146" s="209"/>
      <c r="J146" s="209"/>
      <c r="K146" s="210"/>
      <c r="L146" s="215"/>
      <c r="M146" s="189"/>
      <c r="N146" s="197"/>
    </row>
    <row r="147" spans="1:14" ht="15" customHeight="1">
      <c r="A147" s="211">
        <v>39</v>
      </c>
      <c r="B147" s="194" t="s">
        <v>405</v>
      </c>
      <c r="C147" s="221" t="s">
        <v>31</v>
      </c>
      <c r="D147" s="221" t="s">
        <v>31</v>
      </c>
      <c r="E147" s="109" t="s">
        <v>406</v>
      </c>
      <c r="F147" s="139" t="s">
        <v>118</v>
      </c>
      <c r="G147" s="192">
        <v>1.3</v>
      </c>
      <c r="H147" s="222">
        <v>0.011979166666666666</v>
      </c>
      <c r="I147" s="223">
        <v>3</v>
      </c>
      <c r="J147" s="224"/>
      <c r="K147" s="195">
        <f>3000-(I147*50+J147*10)</f>
        <v>2850</v>
      </c>
      <c r="L147" s="225">
        <v>39</v>
      </c>
      <c r="M147" s="226"/>
      <c r="N147" s="197"/>
    </row>
    <row r="148" spans="1:14" ht="15" customHeight="1">
      <c r="A148" s="211"/>
      <c r="B148" s="194"/>
      <c r="C148" s="221"/>
      <c r="D148" s="221"/>
      <c r="E148" s="128" t="s">
        <v>407</v>
      </c>
      <c r="F148" s="142">
        <v>3</v>
      </c>
      <c r="G148" s="192"/>
      <c r="H148" s="222"/>
      <c r="I148" s="223"/>
      <c r="J148" s="224"/>
      <c r="K148" s="195"/>
      <c r="L148" s="225"/>
      <c r="M148" s="226"/>
      <c r="N148" s="197"/>
    </row>
    <row r="149" spans="1:14" ht="15" customHeight="1">
      <c r="A149" s="211"/>
      <c r="B149" s="194"/>
      <c r="C149" s="221"/>
      <c r="D149" s="221"/>
      <c r="E149" s="119" t="s">
        <v>408</v>
      </c>
      <c r="F149" s="143" t="s">
        <v>118</v>
      </c>
      <c r="G149" s="192"/>
      <c r="H149" s="222"/>
      <c r="I149" s="223"/>
      <c r="J149" s="224"/>
      <c r="K149" s="195"/>
      <c r="L149" s="225"/>
      <c r="M149" s="226"/>
      <c r="N149" s="197"/>
    </row>
    <row r="150" spans="1:14" ht="15" customHeight="1">
      <c r="A150" s="227">
        <v>40</v>
      </c>
      <c r="B150" s="228" t="s">
        <v>409</v>
      </c>
      <c r="C150" s="229" t="s">
        <v>269</v>
      </c>
      <c r="D150" s="230" t="s">
        <v>14</v>
      </c>
      <c r="E150" s="109" t="s">
        <v>94</v>
      </c>
      <c r="F150" s="110">
        <v>1</v>
      </c>
      <c r="G150" s="231">
        <v>20</v>
      </c>
      <c r="H150" s="232">
        <v>0.013368055555555557</v>
      </c>
      <c r="I150" s="228">
        <v>29</v>
      </c>
      <c r="J150" s="228">
        <v>7</v>
      </c>
      <c r="K150" s="228">
        <f>3000-(I150*50+J150*10)</f>
        <v>1480</v>
      </c>
      <c r="L150" s="233">
        <v>40</v>
      </c>
      <c r="M150" s="228"/>
      <c r="N150" s="234"/>
    </row>
    <row r="151" spans="1:14" ht="15" customHeight="1">
      <c r="A151" s="227"/>
      <c r="B151" s="228"/>
      <c r="C151" s="229"/>
      <c r="D151" s="230"/>
      <c r="E151" s="117" t="s">
        <v>96</v>
      </c>
      <c r="F151" s="131">
        <v>1</v>
      </c>
      <c r="G151" s="231"/>
      <c r="H151" s="232"/>
      <c r="I151" s="228"/>
      <c r="J151" s="228"/>
      <c r="K151" s="228"/>
      <c r="L151" s="233"/>
      <c r="M151" s="228"/>
      <c r="N151" s="234"/>
    </row>
    <row r="152" spans="1:14" ht="15" customHeight="1">
      <c r="A152" s="181">
        <v>41</v>
      </c>
      <c r="B152" s="182" t="s">
        <v>410</v>
      </c>
      <c r="C152" s="183" t="s">
        <v>411</v>
      </c>
      <c r="D152" s="184" t="s">
        <v>68</v>
      </c>
      <c r="E152" s="109" t="s">
        <v>412</v>
      </c>
      <c r="F152" s="110">
        <v>1</v>
      </c>
      <c r="G152" s="235">
        <v>13</v>
      </c>
      <c r="H152" s="236" t="s">
        <v>413</v>
      </c>
      <c r="I152" s="237">
        <v>0</v>
      </c>
      <c r="J152" s="182"/>
      <c r="K152" s="182">
        <f>3000-(I152*50+J152*10)</f>
        <v>3000</v>
      </c>
      <c r="L152" s="218">
        <v>41</v>
      </c>
      <c r="M152" s="182"/>
      <c r="N152" s="190">
        <v>20</v>
      </c>
    </row>
    <row r="153" spans="1:14" ht="15" customHeight="1">
      <c r="A153" s="181"/>
      <c r="B153" s="182"/>
      <c r="C153" s="183"/>
      <c r="D153" s="184"/>
      <c r="E153" s="111" t="s">
        <v>414</v>
      </c>
      <c r="F153" s="130">
        <v>2</v>
      </c>
      <c r="G153" s="235"/>
      <c r="H153" s="236"/>
      <c r="I153" s="237"/>
      <c r="J153" s="182"/>
      <c r="K153" s="182"/>
      <c r="L153" s="218"/>
      <c r="M153" s="182"/>
      <c r="N153" s="190"/>
    </row>
    <row r="154" spans="1:14" ht="15" customHeight="1">
      <c r="A154" s="181">
        <v>42</v>
      </c>
      <c r="B154" s="182" t="s">
        <v>415</v>
      </c>
      <c r="C154" s="183" t="s">
        <v>36</v>
      </c>
      <c r="D154" s="184" t="s">
        <v>241</v>
      </c>
      <c r="E154" s="109" t="s">
        <v>416</v>
      </c>
      <c r="F154" s="110">
        <v>2</v>
      </c>
      <c r="G154" s="235">
        <v>4</v>
      </c>
      <c r="H154" s="236" t="s">
        <v>413</v>
      </c>
      <c r="I154" s="237">
        <v>0</v>
      </c>
      <c r="J154" s="182"/>
      <c r="K154" s="182">
        <f>3000-(I154*50+J154*10)</f>
        <v>3000</v>
      </c>
      <c r="L154" s="218">
        <v>42</v>
      </c>
      <c r="M154" s="182"/>
      <c r="N154" s="190"/>
    </row>
    <row r="155" spans="1:14" ht="15" customHeight="1">
      <c r="A155" s="181"/>
      <c r="B155" s="182"/>
      <c r="C155" s="183"/>
      <c r="D155" s="184"/>
      <c r="E155" s="111" t="s">
        <v>417</v>
      </c>
      <c r="F155" s="112">
        <v>3</v>
      </c>
      <c r="G155" s="235"/>
      <c r="H155" s="236"/>
      <c r="I155" s="237"/>
      <c r="J155" s="182"/>
      <c r="K155" s="182"/>
      <c r="L155" s="218"/>
      <c r="M155" s="182"/>
      <c r="N155" s="190"/>
    </row>
    <row r="158" spans="1:12" s="1" customFormat="1" ht="15.75">
      <c r="A158" s="144"/>
      <c r="C158" s="1" t="s">
        <v>71</v>
      </c>
      <c r="G158" s="144"/>
      <c r="H158" s="1" t="s">
        <v>72</v>
      </c>
      <c r="K158" s="144"/>
      <c r="L158" s="144"/>
    </row>
    <row r="159" spans="1:12" s="1" customFormat="1" ht="15.75">
      <c r="A159" s="144"/>
      <c r="G159" s="144"/>
      <c r="K159" s="144"/>
      <c r="L159" s="144"/>
    </row>
    <row r="160" spans="1:12" s="1" customFormat="1" ht="15.75">
      <c r="A160" s="144"/>
      <c r="C160" s="1" t="s">
        <v>73</v>
      </c>
      <c r="G160" s="144"/>
      <c r="H160" s="1" t="s">
        <v>223</v>
      </c>
      <c r="K160" s="144"/>
      <c r="L160" s="144"/>
    </row>
  </sheetData>
  <sheetProtection selectLockedCells="1" selectUnlockedCells="1"/>
  <mergeCells count="508">
    <mergeCell ref="K154:K155"/>
    <mergeCell ref="L154:L155"/>
    <mergeCell ref="M154:M155"/>
    <mergeCell ref="N154:N155"/>
    <mergeCell ref="G154:G155"/>
    <mergeCell ref="H154:H155"/>
    <mergeCell ref="I154:I155"/>
    <mergeCell ref="J154:J155"/>
    <mergeCell ref="A154:A155"/>
    <mergeCell ref="B154:B155"/>
    <mergeCell ref="C154:C155"/>
    <mergeCell ref="D154:D155"/>
    <mergeCell ref="K152:K153"/>
    <mergeCell ref="L152:L153"/>
    <mergeCell ref="M152:M153"/>
    <mergeCell ref="N152:N153"/>
    <mergeCell ref="G152:G153"/>
    <mergeCell ref="H152:H153"/>
    <mergeCell ref="I152:I153"/>
    <mergeCell ref="J152:J153"/>
    <mergeCell ref="A152:A153"/>
    <mergeCell ref="B152:B153"/>
    <mergeCell ref="C152:C153"/>
    <mergeCell ref="D152:D153"/>
    <mergeCell ref="K150:K151"/>
    <mergeCell ref="L150:L151"/>
    <mergeCell ref="M150:M151"/>
    <mergeCell ref="N150:N151"/>
    <mergeCell ref="G150:G151"/>
    <mergeCell ref="H150:H151"/>
    <mergeCell ref="I150:I151"/>
    <mergeCell ref="J150:J151"/>
    <mergeCell ref="A150:A151"/>
    <mergeCell ref="B150:B151"/>
    <mergeCell ref="C150:C151"/>
    <mergeCell ref="D150:D151"/>
    <mergeCell ref="K147:K149"/>
    <mergeCell ref="L147:L149"/>
    <mergeCell ref="M147:M149"/>
    <mergeCell ref="N147:N149"/>
    <mergeCell ref="G147:G149"/>
    <mergeCell ref="H147:H149"/>
    <mergeCell ref="I147:I149"/>
    <mergeCell ref="J147:J149"/>
    <mergeCell ref="A147:A149"/>
    <mergeCell ref="B147:B149"/>
    <mergeCell ref="C147:C149"/>
    <mergeCell ref="D147:D149"/>
    <mergeCell ref="K143:K146"/>
    <mergeCell ref="L143:L146"/>
    <mergeCell ref="M143:M146"/>
    <mergeCell ref="N143:N146"/>
    <mergeCell ref="G143:G146"/>
    <mergeCell ref="H143:H146"/>
    <mergeCell ref="I143:I146"/>
    <mergeCell ref="J143:J146"/>
    <mergeCell ref="A143:A146"/>
    <mergeCell ref="B143:B146"/>
    <mergeCell ref="C143:C146"/>
    <mergeCell ref="D143:D146"/>
    <mergeCell ref="K138:K142"/>
    <mergeCell ref="L138:L142"/>
    <mergeCell ref="M138:M142"/>
    <mergeCell ref="N138:N142"/>
    <mergeCell ref="G138:G142"/>
    <mergeCell ref="H138:H142"/>
    <mergeCell ref="I138:I142"/>
    <mergeCell ref="J138:J142"/>
    <mergeCell ref="A138:A142"/>
    <mergeCell ref="B138:B142"/>
    <mergeCell ref="C138:C142"/>
    <mergeCell ref="D138:D142"/>
    <mergeCell ref="K134:K137"/>
    <mergeCell ref="L134:L137"/>
    <mergeCell ref="M134:M137"/>
    <mergeCell ref="N134:N137"/>
    <mergeCell ref="G134:G137"/>
    <mergeCell ref="H134:H137"/>
    <mergeCell ref="I134:I137"/>
    <mergeCell ref="J134:J137"/>
    <mergeCell ref="A134:A137"/>
    <mergeCell ref="B134:B137"/>
    <mergeCell ref="C134:C137"/>
    <mergeCell ref="D134:D137"/>
    <mergeCell ref="K127:K133"/>
    <mergeCell ref="L127:L133"/>
    <mergeCell ref="M127:M133"/>
    <mergeCell ref="N127:N133"/>
    <mergeCell ref="G127:G133"/>
    <mergeCell ref="H127:H133"/>
    <mergeCell ref="I127:I133"/>
    <mergeCell ref="J127:J133"/>
    <mergeCell ref="A127:A133"/>
    <mergeCell ref="B127:B133"/>
    <mergeCell ref="C127:C133"/>
    <mergeCell ref="D127:D133"/>
    <mergeCell ref="K118:K126"/>
    <mergeCell ref="L118:L126"/>
    <mergeCell ref="M118:M126"/>
    <mergeCell ref="N118:N126"/>
    <mergeCell ref="G118:G126"/>
    <mergeCell ref="H118:H126"/>
    <mergeCell ref="I118:I126"/>
    <mergeCell ref="J118:J126"/>
    <mergeCell ref="A118:A126"/>
    <mergeCell ref="B118:B126"/>
    <mergeCell ref="C118:C126"/>
    <mergeCell ref="D118:D126"/>
    <mergeCell ref="K114:K117"/>
    <mergeCell ref="L114:L117"/>
    <mergeCell ref="M114:M117"/>
    <mergeCell ref="N114:N117"/>
    <mergeCell ref="G114:G117"/>
    <mergeCell ref="H114:H117"/>
    <mergeCell ref="I114:I117"/>
    <mergeCell ref="J114:J117"/>
    <mergeCell ref="A114:A117"/>
    <mergeCell ref="B114:B117"/>
    <mergeCell ref="C114:C117"/>
    <mergeCell ref="D114:D117"/>
    <mergeCell ref="K110:K113"/>
    <mergeCell ref="L110:L113"/>
    <mergeCell ref="M110:M113"/>
    <mergeCell ref="N110:N113"/>
    <mergeCell ref="G110:G113"/>
    <mergeCell ref="H110:H113"/>
    <mergeCell ref="I110:I113"/>
    <mergeCell ref="J110:J113"/>
    <mergeCell ref="A110:A113"/>
    <mergeCell ref="B110:B113"/>
    <mergeCell ref="C110:C113"/>
    <mergeCell ref="D110:D113"/>
    <mergeCell ref="K106:K109"/>
    <mergeCell ref="L106:L109"/>
    <mergeCell ref="M106:M109"/>
    <mergeCell ref="N106:N109"/>
    <mergeCell ref="G106:G109"/>
    <mergeCell ref="H106:H109"/>
    <mergeCell ref="I106:I109"/>
    <mergeCell ref="J106:J109"/>
    <mergeCell ref="A106:A109"/>
    <mergeCell ref="B106:B109"/>
    <mergeCell ref="C106:C109"/>
    <mergeCell ref="D106:D109"/>
    <mergeCell ref="K104:K105"/>
    <mergeCell ref="L104:L105"/>
    <mergeCell ref="M104:M105"/>
    <mergeCell ref="N104:N105"/>
    <mergeCell ref="G104:G105"/>
    <mergeCell ref="H104:H105"/>
    <mergeCell ref="I104:I105"/>
    <mergeCell ref="J104:J105"/>
    <mergeCell ref="A104:A105"/>
    <mergeCell ref="B104:B105"/>
    <mergeCell ref="C104:C105"/>
    <mergeCell ref="D104:D105"/>
    <mergeCell ref="K102:K103"/>
    <mergeCell ref="L102:L103"/>
    <mergeCell ref="M102:M103"/>
    <mergeCell ref="N102:N103"/>
    <mergeCell ref="G102:G103"/>
    <mergeCell ref="H102:H103"/>
    <mergeCell ref="I102:I103"/>
    <mergeCell ref="J102:J103"/>
    <mergeCell ref="A102:A103"/>
    <mergeCell ref="B102:B103"/>
    <mergeCell ref="C102:C103"/>
    <mergeCell ref="D102:D103"/>
    <mergeCell ref="K99:K101"/>
    <mergeCell ref="L99:L101"/>
    <mergeCell ref="M99:M101"/>
    <mergeCell ref="N99:N101"/>
    <mergeCell ref="G99:G101"/>
    <mergeCell ref="H99:H101"/>
    <mergeCell ref="I99:I101"/>
    <mergeCell ref="J99:J101"/>
    <mergeCell ref="A99:A101"/>
    <mergeCell ref="B99:B101"/>
    <mergeCell ref="C99:C101"/>
    <mergeCell ref="D99:D101"/>
    <mergeCell ref="K94:K98"/>
    <mergeCell ref="L94:L98"/>
    <mergeCell ref="M94:M98"/>
    <mergeCell ref="N94:N98"/>
    <mergeCell ref="G94:G98"/>
    <mergeCell ref="H94:H98"/>
    <mergeCell ref="I94:I98"/>
    <mergeCell ref="J94:J98"/>
    <mergeCell ref="A94:A98"/>
    <mergeCell ref="B94:B98"/>
    <mergeCell ref="C94:C98"/>
    <mergeCell ref="D94:D98"/>
    <mergeCell ref="K90:K93"/>
    <mergeCell ref="L90:L93"/>
    <mergeCell ref="M90:M93"/>
    <mergeCell ref="N90:N93"/>
    <mergeCell ref="G90:G93"/>
    <mergeCell ref="H90:H93"/>
    <mergeCell ref="I90:I93"/>
    <mergeCell ref="J90:J93"/>
    <mergeCell ref="A90:A93"/>
    <mergeCell ref="B90:B93"/>
    <mergeCell ref="C90:C93"/>
    <mergeCell ref="D90:D93"/>
    <mergeCell ref="K86:K89"/>
    <mergeCell ref="L86:L89"/>
    <mergeCell ref="M86:M89"/>
    <mergeCell ref="N86:N89"/>
    <mergeCell ref="G86:G89"/>
    <mergeCell ref="H86:H89"/>
    <mergeCell ref="I86:I89"/>
    <mergeCell ref="J86:J89"/>
    <mergeCell ref="A86:A89"/>
    <mergeCell ref="B86:B89"/>
    <mergeCell ref="C86:C89"/>
    <mergeCell ref="D86:D89"/>
    <mergeCell ref="K84:K85"/>
    <mergeCell ref="L84:L85"/>
    <mergeCell ref="M84:M85"/>
    <mergeCell ref="N84:N85"/>
    <mergeCell ref="G84:G85"/>
    <mergeCell ref="H84:H85"/>
    <mergeCell ref="I84:I85"/>
    <mergeCell ref="J84:J85"/>
    <mergeCell ref="A84:A85"/>
    <mergeCell ref="B84:B85"/>
    <mergeCell ref="C84:C85"/>
    <mergeCell ref="D84:D85"/>
    <mergeCell ref="K79:K83"/>
    <mergeCell ref="L79:L83"/>
    <mergeCell ref="M79:M83"/>
    <mergeCell ref="N79:N83"/>
    <mergeCell ref="G79:G83"/>
    <mergeCell ref="H79:H83"/>
    <mergeCell ref="I79:I83"/>
    <mergeCell ref="J79:J83"/>
    <mergeCell ref="A79:A83"/>
    <mergeCell ref="B79:B83"/>
    <mergeCell ref="C79:C83"/>
    <mergeCell ref="D79:D83"/>
    <mergeCell ref="K77:K78"/>
    <mergeCell ref="L77:L78"/>
    <mergeCell ref="M77:M78"/>
    <mergeCell ref="N77:N78"/>
    <mergeCell ref="G77:G78"/>
    <mergeCell ref="H77:H78"/>
    <mergeCell ref="I77:I78"/>
    <mergeCell ref="J77:J78"/>
    <mergeCell ref="A77:A78"/>
    <mergeCell ref="B77:B78"/>
    <mergeCell ref="C77:C78"/>
    <mergeCell ref="D77:D78"/>
    <mergeCell ref="K74:K76"/>
    <mergeCell ref="L74:L76"/>
    <mergeCell ref="M74:M76"/>
    <mergeCell ref="N74:N76"/>
    <mergeCell ref="G74:G76"/>
    <mergeCell ref="H74:H76"/>
    <mergeCell ref="I74:I76"/>
    <mergeCell ref="J74:J76"/>
    <mergeCell ref="A74:A76"/>
    <mergeCell ref="B74:B76"/>
    <mergeCell ref="C74:C76"/>
    <mergeCell ref="D74:D76"/>
    <mergeCell ref="K71:K73"/>
    <mergeCell ref="L71:L73"/>
    <mergeCell ref="M71:M73"/>
    <mergeCell ref="N71:N73"/>
    <mergeCell ref="G71:G73"/>
    <mergeCell ref="H71:H73"/>
    <mergeCell ref="I71:I73"/>
    <mergeCell ref="J71:J73"/>
    <mergeCell ref="A71:A73"/>
    <mergeCell ref="B71:B73"/>
    <mergeCell ref="C71:C73"/>
    <mergeCell ref="D71:D73"/>
    <mergeCell ref="K67:K70"/>
    <mergeCell ref="L67:L70"/>
    <mergeCell ref="M67:M70"/>
    <mergeCell ref="N67:N70"/>
    <mergeCell ref="G67:G70"/>
    <mergeCell ref="H67:H70"/>
    <mergeCell ref="I67:I70"/>
    <mergeCell ref="J67:J70"/>
    <mergeCell ref="A67:A70"/>
    <mergeCell ref="B67:B70"/>
    <mergeCell ref="C67:C70"/>
    <mergeCell ref="D67:D70"/>
    <mergeCell ref="K62:K66"/>
    <mergeCell ref="L62:L66"/>
    <mergeCell ref="M62:M66"/>
    <mergeCell ref="N62:N66"/>
    <mergeCell ref="G62:G66"/>
    <mergeCell ref="H62:H66"/>
    <mergeCell ref="I62:I66"/>
    <mergeCell ref="J62:J66"/>
    <mergeCell ref="A62:A66"/>
    <mergeCell ref="B62:B66"/>
    <mergeCell ref="C62:C66"/>
    <mergeCell ref="D62:D66"/>
    <mergeCell ref="K59:K61"/>
    <mergeCell ref="L59:L61"/>
    <mergeCell ref="M59:M61"/>
    <mergeCell ref="N59:N61"/>
    <mergeCell ref="G59:G61"/>
    <mergeCell ref="H59:H61"/>
    <mergeCell ref="I59:I61"/>
    <mergeCell ref="J59:J61"/>
    <mergeCell ref="A59:A61"/>
    <mergeCell ref="B59:B61"/>
    <mergeCell ref="C59:C61"/>
    <mergeCell ref="D59:D61"/>
    <mergeCell ref="K57:K58"/>
    <mergeCell ref="L57:L58"/>
    <mergeCell ref="M57:M58"/>
    <mergeCell ref="N57:N58"/>
    <mergeCell ref="G57:G58"/>
    <mergeCell ref="H57:H58"/>
    <mergeCell ref="I57:I58"/>
    <mergeCell ref="J57:J58"/>
    <mergeCell ref="A57:A58"/>
    <mergeCell ref="B57:B58"/>
    <mergeCell ref="C57:C58"/>
    <mergeCell ref="D57:D58"/>
    <mergeCell ref="K53:K56"/>
    <mergeCell ref="L53:L56"/>
    <mergeCell ref="M53:M56"/>
    <mergeCell ref="N53:N56"/>
    <mergeCell ref="G53:G56"/>
    <mergeCell ref="H53:H56"/>
    <mergeCell ref="I53:I56"/>
    <mergeCell ref="J53:J56"/>
    <mergeCell ref="A53:A56"/>
    <mergeCell ref="B53:B56"/>
    <mergeCell ref="C53:C56"/>
    <mergeCell ref="D53:D56"/>
    <mergeCell ref="K49:K52"/>
    <mergeCell ref="L49:L52"/>
    <mergeCell ref="M49:M52"/>
    <mergeCell ref="N49:N52"/>
    <mergeCell ref="G49:G52"/>
    <mergeCell ref="H49:H52"/>
    <mergeCell ref="I49:I52"/>
    <mergeCell ref="J49:J52"/>
    <mergeCell ref="A49:A52"/>
    <mergeCell ref="B49:B52"/>
    <mergeCell ref="C49:C52"/>
    <mergeCell ref="D49:D52"/>
    <mergeCell ref="K46:K48"/>
    <mergeCell ref="L46:L48"/>
    <mergeCell ref="M46:M48"/>
    <mergeCell ref="N46:N48"/>
    <mergeCell ref="G46:G48"/>
    <mergeCell ref="H46:H48"/>
    <mergeCell ref="I46:I48"/>
    <mergeCell ref="J46:J48"/>
    <mergeCell ref="A46:A48"/>
    <mergeCell ref="B46:B48"/>
    <mergeCell ref="C46:C48"/>
    <mergeCell ref="D46:D48"/>
    <mergeCell ref="K43:K45"/>
    <mergeCell ref="L43:L45"/>
    <mergeCell ref="M43:M45"/>
    <mergeCell ref="N43:N45"/>
    <mergeCell ref="G43:G45"/>
    <mergeCell ref="H43:H45"/>
    <mergeCell ref="I43:I45"/>
    <mergeCell ref="J43:J45"/>
    <mergeCell ref="A43:A45"/>
    <mergeCell ref="B43:B45"/>
    <mergeCell ref="C43:C45"/>
    <mergeCell ref="D43:D45"/>
    <mergeCell ref="K40:K42"/>
    <mergeCell ref="L40:L42"/>
    <mergeCell ref="M40:M42"/>
    <mergeCell ref="N40:N42"/>
    <mergeCell ref="G40:G42"/>
    <mergeCell ref="H40:H42"/>
    <mergeCell ref="I40:I42"/>
    <mergeCell ref="J40:J42"/>
    <mergeCell ref="A40:A42"/>
    <mergeCell ref="B40:B42"/>
    <mergeCell ref="C40:C42"/>
    <mergeCell ref="D40:D42"/>
    <mergeCell ref="K36:K39"/>
    <mergeCell ref="L36:L39"/>
    <mergeCell ref="M36:M39"/>
    <mergeCell ref="N36:N39"/>
    <mergeCell ref="G36:G39"/>
    <mergeCell ref="H36:H39"/>
    <mergeCell ref="I36:I39"/>
    <mergeCell ref="J36:J39"/>
    <mergeCell ref="A36:A39"/>
    <mergeCell ref="B36:B39"/>
    <mergeCell ref="C36:C39"/>
    <mergeCell ref="D36:D39"/>
    <mergeCell ref="K34:K35"/>
    <mergeCell ref="L34:L35"/>
    <mergeCell ref="M34:M35"/>
    <mergeCell ref="N34:N35"/>
    <mergeCell ref="G34:G35"/>
    <mergeCell ref="H34:H35"/>
    <mergeCell ref="I34:I35"/>
    <mergeCell ref="J34:J35"/>
    <mergeCell ref="A34:A35"/>
    <mergeCell ref="B34:B35"/>
    <mergeCell ref="C34:C35"/>
    <mergeCell ref="D34:D35"/>
    <mergeCell ref="K32:K33"/>
    <mergeCell ref="L32:L33"/>
    <mergeCell ref="M32:M33"/>
    <mergeCell ref="N32:N33"/>
    <mergeCell ref="G32:G33"/>
    <mergeCell ref="H32:H33"/>
    <mergeCell ref="I32:I33"/>
    <mergeCell ref="J32:J33"/>
    <mergeCell ref="A32:A33"/>
    <mergeCell ref="B32:B33"/>
    <mergeCell ref="C32:C33"/>
    <mergeCell ref="D32:D33"/>
    <mergeCell ref="K28:K31"/>
    <mergeCell ref="L28:L31"/>
    <mergeCell ref="M28:M31"/>
    <mergeCell ref="N28:N31"/>
    <mergeCell ref="G28:G31"/>
    <mergeCell ref="H28:H31"/>
    <mergeCell ref="I28:I31"/>
    <mergeCell ref="J28:J31"/>
    <mergeCell ref="A28:A31"/>
    <mergeCell ref="B28:B31"/>
    <mergeCell ref="C28:C31"/>
    <mergeCell ref="D28:D31"/>
    <mergeCell ref="K25:K27"/>
    <mergeCell ref="L25:L27"/>
    <mergeCell ref="M25:M27"/>
    <mergeCell ref="N25:N27"/>
    <mergeCell ref="G25:G27"/>
    <mergeCell ref="H25:H27"/>
    <mergeCell ref="I25:I27"/>
    <mergeCell ref="J25:J27"/>
    <mergeCell ref="A25:A27"/>
    <mergeCell ref="B25:B27"/>
    <mergeCell ref="C25:C27"/>
    <mergeCell ref="D25:D27"/>
    <mergeCell ref="K21:K24"/>
    <mergeCell ref="L21:L24"/>
    <mergeCell ref="M21:M24"/>
    <mergeCell ref="N21:N24"/>
    <mergeCell ref="G21:G24"/>
    <mergeCell ref="H21:H24"/>
    <mergeCell ref="I21:I24"/>
    <mergeCell ref="J21:J24"/>
    <mergeCell ref="A21:A24"/>
    <mergeCell ref="B21:B24"/>
    <mergeCell ref="C21:C24"/>
    <mergeCell ref="D21:D24"/>
    <mergeCell ref="K17:K20"/>
    <mergeCell ref="L17:L20"/>
    <mergeCell ref="M17:M20"/>
    <mergeCell ref="N17:N20"/>
    <mergeCell ref="G17:G20"/>
    <mergeCell ref="H17:H20"/>
    <mergeCell ref="I17:I20"/>
    <mergeCell ref="J17:J20"/>
    <mergeCell ref="A17:A20"/>
    <mergeCell ref="B17:B20"/>
    <mergeCell ref="C17:C20"/>
    <mergeCell ref="D17:D20"/>
    <mergeCell ref="K14:K16"/>
    <mergeCell ref="L14:L16"/>
    <mergeCell ref="M14:M16"/>
    <mergeCell ref="N14:N16"/>
    <mergeCell ref="G14:G16"/>
    <mergeCell ref="H14:H16"/>
    <mergeCell ref="I14:I16"/>
    <mergeCell ref="J14:J16"/>
    <mergeCell ref="A14:A16"/>
    <mergeCell ref="B14:B16"/>
    <mergeCell ref="C14:C16"/>
    <mergeCell ref="D14:D16"/>
    <mergeCell ref="K9:K13"/>
    <mergeCell ref="L9:L13"/>
    <mergeCell ref="M9:M13"/>
    <mergeCell ref="N9:N13"/>
    <mergeCell ref="G9:G13"/>
    <mergeCell ref="H9:H13"/>
    <mergeCell ref="I9:I13"/>
    <mergeCell ref="J9:J13"/>
    <mergeCell ref="A9:A13"/>
    <mergeCell ref="B9:B13"/>
    <mergeCell ref="C9:C13"/>
    <mergeCell ref="D9:D13"/>
    <mergeCell ref="K7:K8"/>
    <mergeCell ref="L7:L8"/>
    <mergeCell ref="M7:M8"/>
    <mergeCell ref="N7:N8"/>
    <mergeCell ref="G7:G8"/>
    <mergeCell ref="H7:H8"/>
    <mergeCell ref="I7:I8"/>
    <mergeCell ref="J7:J8"/>
    <mergeCell ref="A7:A8"/>
    <mergeCell ref="B7:B8"/>
    <mergeCell ref="C7:C8"/>
    <mergeCell ref="D7:D8"/>
    <mergeCell ref="A1:N1"/>
    <mergeCell ref="A2:N2"/>
    <mergeCell ref="D4:J4"/>
    <mergeCell ref="K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Belka</cp:lastModifiedBy>
  <dcterms:created xsi:type="dcterms:W3CDTF">2011-09-20T12:02:45Z</dcterms:created>
  <dcterms:modified xsi:type="dcterms:W3CDTF">2011-09-20T12:02:45Z</dcterms:modified>
  <cp:category/>
  <cp:version/>
  <cp:contentType/>
  <cp:contentStatus/>
</cp:coreProperties>
</file>